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</externalReferences>
  <definedNames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<sst xmlns="http://schemas.openxmlformats.org/spreadsheetml/2006/main" count="1093" uniqueCount="280">
  <si>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</si>
  <si>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</si>
  <si>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</si>
  <si>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</si>
  <si>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</si>
  <si>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</si>
  <si>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</si>
  <si>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</si>
  <si>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</si>
  <si>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</si>
  <si>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</si>
  <si>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</si>
  <si>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</si>
  <si>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</si>
  <si>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</si>
  <si>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</si>
  <si>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</si>
  <si>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</si>
  <si>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</si>
  <si>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</si>
  <si>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</si>
  <si>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</si>
  <si>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</si>
  <si>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</si>
  <si>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</si>
  <si>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</si>
  <si>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</si>
  <si>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</si>
  <si>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</si>
  <si>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</si>
  <si>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</si>
  <si>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</si>
  <si>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</si>
  <si>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</si>
  <si>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</si>
  <si>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</si>
  <si>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</si>
  <si>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</si>
  <si>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</si>
  <si>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</si>
  <si>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</si>
  <si>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</si>
  <si>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</si>
  <si>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</si>
  <si>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</si>
  <si>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</si>
  <si>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</si>
  <si>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</si>
  <si>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</si>
  <si>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</si>
  <si>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</si>
  <si>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</si>
  <si>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</si>
  <si>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</si>
  <si>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</si>
  <si>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</si>
  <si>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</si>
  <si>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</si>
  <si>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</si>
  <si>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</si>
  <si>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</si>
  <si>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</si>
  <si>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</si>
  <si>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</si>
  <si>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</si>
  <si>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</si>
  <si>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</si>
  <si>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</si>
  <si>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</si>
  <si>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</si>
  <si>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</si>
  <si>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</si>
  <si>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</si>
  <si>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</si>
  <si>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</si>
  <si>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</si>
  <si>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</si>
  <si>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</si>
  <si>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</si>
  <si>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</si>
  <si>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</si>
  <si>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</si>
  <si>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</si>
  <si>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</si>
  <si>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</si>
  <si>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</si>
  <si>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</si>
  <si>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</si>
  <si>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</si>
  <si>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</si>
  <si>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</si>
  <si>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</si>
  <si>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</si>
  <si>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</si>
  <si>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</si>
  <si>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</si>
  <si>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</si>
  <si>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</si>
  <si>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</si>
  <si>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</si>
  <si>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</si>
  <si>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</si>
  <si>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</si>
  <si>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</si>
  <si>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</si>
  <si>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</si>
  <si>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</si>
  <si>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</si>
  <si>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</si>
  <si>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</si>
  <si>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</si>
  <si>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</si>
  <si>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</si>
  <si>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</si>
  <si>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</si>
  <si>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</si>
  <si>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</si>
  <si>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</si>
  <si>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</si>
  <si>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</si>
  <si>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</si>
  <si>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</si>
  <si>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</si>
  <si>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</si>
  <si>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</si>
  <si>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</si>
  <si>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</si>
  <si>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</si>
  <si>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</si>
  <si>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</si>
  <si>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</si>
  <si>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</si>
  <si>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</si>
  <si>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</si>
  <si>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</si>
  <si>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</si>
  <si>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</si>
  <si>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</si>
  <si>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</si>
  <si>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</si>
  <si>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</si>
  <si>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</si>
  <si>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</si>
  <si>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</si>
  <si>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</si>
  <si>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</si>
  <si>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</si>
  <si>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</si>
  <si>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</si>
  <si>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</si>
  <si>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</si>
  <si>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</si>
  <si>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</si>
  <si>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</si>
  <si>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</si>
  <si>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</si>
  <si>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</si>
  <si>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</si>
  <si>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</si>
  <si>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</si>
  <si>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</si>
  <si>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</si>
  <si>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</si>
  <si>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</si>
  <si>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</si>
  <si>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</si>
  <si>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</si>
  <si>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</si>
  <si>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</si>
  <si>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</si>
  <si>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</si>
  <si>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</si>
  <si>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</si>
  <si>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</si>
  <si>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</si>
  <si>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</si>
  <si>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</si>
  <si>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</si>
  <si>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</si>
  <si>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</si>
  <si>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</si>
  <si>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</si>
  <si>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</si>
  <si>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</si>
  <si>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</si>
  <si>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</si>
  <si>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</si>
  <si>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</si>
  <si>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</si>
  <si>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</si>
  <si>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</si>
  <si>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</si>
  <si>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</si>
  <si>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</si>
  <si>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</si>
  <si>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</si>
  <si>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</si>
  <si>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</si>
  <si>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</si>
  <si>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</si>
  <si>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</si>
  <si>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</si>
  <si>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</si>
  <si>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</si>
  <si>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</si>
  <si>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</si>
  <si>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</si>
  <si>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</si>
  <si>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</si>
  <si>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</si>
  <si>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</si>
  <si>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</si>
  <si>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</si>
  <si>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</si>
  <si>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</si>
  <si>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</si>
  <si>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</si>
  <si>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</si>
  <si>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</si>
  <si>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</si>
  <si>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</si>
  <si>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</si>
  <si>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</si>
  <si>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</si>
  <si>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</si>
  <si>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</si>
  <si>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</si>
  <si>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</si>
  <si>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</si>
  <si>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</si>
  <si>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</si>
  <si>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</si>
  <si>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</si>
  <si>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</si>
  <si>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</si>
  <si>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</si>
  <si>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</si>
  <si>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</si>
  <si>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</si>
  <si>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</si>
  <si>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</si>
  <si>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</si>
  <si>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</si>
  <si>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</si>
  <si>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</si>
  <si>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</si>
  <si>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</si>
  <si>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</si>
  <si>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</si>
  <si>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</si>
  <si>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</si>
  <si>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</si>
  <si>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</si>
  <si>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</si>
  <si>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</si>
  <si>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</si>
  <si>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</si>
  <si>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</si>
  <si>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</si>
  <si>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</si>
  <si>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</si>
  <si>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</si>
  <si>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</si>
  <si>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</si>
  <si>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.9</t>
  </si>
  <si>
    <t>מנורה - אג"ח ממשלתי שקלי</t>
  </si>
  <si>
    <t>מנורה-כהלכה</t>
  </si>
  <si>
    <t>v1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</si>
  <si>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</si>
  <si>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</si>
  <si>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</si>
  <si>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</si>
  <si>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</si>
  <si>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</si>
  <si>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</si>
  <si>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 xml:space="preserve"> הסכומים באלפי ש"ח </t>
  </si>
  <si>
    <t>חזרה</t>
  </si>
  <si>
    <t>31.8.15</t>
  </si>
  <si>
    <t>נספחים לדו"ח חודשי לתקופה שנסתיימה ביום 31.8.15</t>
  </si>
  <si>
    <t>תשואה נומינלית ברוטו מצטברת ליום 31.08.2015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</si>
</sst>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57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49" fontId="62" fillId="20" borderId="30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3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3" fillId="21" borderId="4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4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4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40" xfId="456" applyNumberFormat="1" applyFont="1" applyFill="1" applyBorder="1" applyAlignment="1" applyProtection="1">
      <alignment wrapText="1"/>
      <protection locked="0"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4" fillId="20" borderId="42" xfId="456" applyNumberFormat="1" applyFont="1" applyFill="1" applyBorder="1" applyAlignment="1" applyProtection="1">
      <alignment horizontal="right" readingOrder="2"/>
      <protection/>
    </xf>
    <xf numFmtId="49" fontId="14" fillId="20" borderId="42" xfId="456" applyNumberFormat="1" applyFont="1" applyFill="1" applyBorder="1" applyAlignment="1" applyProtection="1">
      <alignment horizontal="right" readingOrder="2"/>
      <protection/>
    </xf>
    <xf numFmtId="2" fontId="14" fillId="20" borderId="42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3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4" xfId="456" applyNumberFormat="1" applyFont="1" applyFill="1" applyBorder="1" applyAlignment="1" applyProtection="1">
      <alignment horizontal="right"/>
      <protection/>
    </xf>
    <xf numFmtId="3" fontId="3" fillId="21" borderId="45" xfId="456" applyNumberFormat="1" applyFont="1" applyFill="1" applyBorder="1" applyAlignment="1" applyProtection="1">
      <alignment horizontal="right"/>
      <protection/>
    </xf>
    <xf numFmtId="0" fontId="7" fillId="21" borderId="44" xfId="456" applyNumberFormat="1" applyFont="1" applyFill="1" applyBorder="1" applyAlignment="1" applyProtection="1">
      <alignment horizontal="right" readingOrder="2"/>
      <protection/>
    </xf>
    <xf numFmtId="3" fontId="3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3" fontId="6" fillId="21" borderId="36" xfId="456" applyNumberFormat="1" applyFont="1" applyFill="1" applyBorder="1" applyAlignment="1" applyProtection="1">
      <alignment horizontal="right"/>
      <protection/>
    </xf>
    <xf numFmtId="3" fontId="3" fillId="21" borderId="48" xfId="456" applyNumberFormat="1" applyFont="1" applyFill="1" applyBorder="1" applyAlignment="1" applyProtection="1">
      <alignment horizontal="right" readingOrder="2"/>
      <protection/>
    </xf>
    <xf numFmtId="3" fontId="3" fillId="21" borderId="36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37" xfId="456" applyNumberFormat="1" applyFont="1" applyFill="1" applyBorder="1" applyAlignment="1" applyProtection="1">
      <alignment horizontal="right" readingOrder="2"/>
      <protection/>
    </xf>
    <xf numFmtId="3" fontId="6" fillId="21" borderId="49" xfId="456" applyNumberFormat="1" applyFont="1" applyFill="1" applyBorder="1" applyAlignment="1" applyProtection="1">
      <alignment horizontal="right"/>
      <protection/>
    </xf>
    <xf numFmtId="49" fontId="3" fillId="21" borderId="50" xfId="456" applyNumberFormat="1" applyFont="1" applyFill="1" applyBorder="1" applyAlignment="1" applyProtection="1">
      <alignment horizontal="right"/>
      <protection/>
    </xf>
    <xf numFmtId="49" fontId="3" fillId="21" borderId="49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5" borderId="0" xfId="0" applyFont="1" applyFill="1" applyAlignment="1">
      <alignment horizontal="center"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3" fontId="3" fillId="20" borderId="53" xfId="456" applyNumberFormat="1" applyFont="1" applyFill="1" applyBorder="1" applyAlignment="1" applyProtection="1">
      <alignment horizontal="fill" vertical="top" wrapText="1"/>
      <protection/>
    </xf>
    <xf numFmtId="3" fontId="3" fillId="20" borderId="30" xfId="456" applyNumberFormat="1" applyFont="1" applyFill="1" applyBorder="1" applyAlignment="1" applyProtection="1">
      <alignment horizontal="fill" vertical="top" wrapText="1"/>
      <protection/>
    </xf>
    <xf numFmtId="0" fontId="3" fillId="21" borderId="54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56" xfId="456" applyNumberFormat="1" applyFont="1" applyFill="1" applyBorder="1" applyAlignment="1" applyProtection="1">
      <alignment horizontal="fill" vertical="top" wrapText="1"/>
      <protection/>
    </xf>
    <xf numFmtId="49" fontId="3" fillId="20" borderId="57" xfId="456" applyNumberFormat="1" applyFont="1" applyFill="1" applyBorder="1" applyAlignment="1" applyProtection="1">
      <alignment horizontal="right" vertical="top" wrapText="1"/>
      <protection/>
    </xf>
    <xf numFmtId="49" fontId="6" fillId="20" borderId="58" xfId="456" applyNumberFormat="1" applyFont="1" applyFill="1" applyBorder="1" applyAlignment="1" applyProtection="1">
      <alignment horizontal="right" readingOrder="2"/>
      <protection/>
    </xf>
    <xf numFmtId="49" fontId="6" fillId="20" borderId="59" xfId="456" applyNumberFormat="1" applyFont="1" applyFill="1" applyBorder="1" applyAlignment="1" applyProtection="1">
      <alignment horizontal="right" wrapText="1" readingOrder="2"/>
      <protection/>
    </xf>
    <xf numFmtId="10" fontId="8" fillId="20" borderId="60" xfId="456" applyNumberFormat="1" applyFont="1" applyFill="1" applyBorder="1" applyAlignment="1" applyProtection="1">
      <alignment wrapText="1"/>
      <protection locked="0"/>
    </xf>
    <xf numFmtId="10" fontId="8" fillId="20" borderId="61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49" fontId="3" fillId="20" borderId="64" xfId="456" applyNumberFormat="1" applyFont="1" applyFill="1" applyBorder="1" applyAlignment="1" applyProtection="1">
      <alignment horizontal="right" vertical="top" wrapText="1"/>
      <protection/>
    </xf>
    <xf numFmtId="49" fontId="6" fillId="20" borderId="65" xfId="456" applyNumberFormat="1" applyFont="1" applyFill="1" applyBorder="1" applyAlignment="1" applyProtection="1">
      <alignment horizontal="right" readingOrder="2"/>
      <protection/>
    </xf>
    <xf numFmtId="49" fontId="6" fillId="20" borderId="66" xfId="456" applyNumberFormat="1" applyFont="1" applyFill="1" applyBorder="1" applyAlignment="1" applyProtection="1">
      <alignment horizontal="right" wrapText="1" readingOrder="2"/>
      <protection/>
    </xf>
    <xf numFmtId="49" fontId="3" fillId="20" borderId="67" xfId="456" applyNumberFormat="1" applyFont="1" applyFill="1" applyBorder="1" applyAlignment="1" applyProtection="1">
      <alignment horizontal="right" vertical="top" wrapText="1"/>
      <protection/>
    </xf>
    <xf numFmtId="49" fontId="6" fillId="20" borderId="68" xfId="456" applyNumberFormat="1" applyFont="1" applyFill="1" applyBorder="1" applyAlignment="1" applyProtection="1">
      <alignment horizontal="right" readingOrder="2"/>
      <protection/>
    </xf>
    <xf numFmtId="49" fontId="6" fillId="20" borderId="69" xfId="456" applyNumberFormat="1" applyFont="1" applyFill="1" applyBorder="1" applyAlignment="1" applyProtection="1">
      <alignment horizontal="right" wrapText="1" readingOrder="2"/>
      <protection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6" borderId="71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3" fontId="3" fillId="20" borderId="32" xfId="456" applyNumberFormat="1" applyFont="1" applyFill="1" applyBorder="1" applyAlignment="1" applyProtection="1">
      <alignment horizontal="fill" vertical="top" wrapText="1"/>
      <protection/>
    </xf>
    <xf numFmtId="3" fontId="3" fillId="20" borderId="72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73" xfId="456" applyNumberFormat="1" applyFont="1" applyFill="1" applyBorder="1" applyAlignment="1" applyProtection="1">
      <alignment horizontal="fill" vertical="top" wrapText="1"/>
      <protection/>
    </xf>
    <xf numFmtId="3" fontId="3" fillId="20" borderId="74" xfId="456" applyNumberFormat="1" applyFont="1" applyFill="1" applyBorder="1" applyAlignment="1" applyProtection="1">
      <alignment horizontal="left" vertical="top" readingOrder="2"/>
      <protection/>
    </xf>
    <xf numFmtId="49" fontId="6" fillId="20" borderId="56" xfId="456" applyNumberFormat="1" applyFont="1" applyFill="1" applyBorder="1" applyAlignment="1" applyProtection="1">
      <alignment horizontal="left" wrapText="1"/>
      <protection/>
    </xf>
    <xf numFmtId="49" fontId="8" fillId="20" borderId="75" xfId="456" applyNumberFormat="1" applyFont="1" applyFill="1" applyBorder="1" applyAlignment="1" applyProtection="1">
      <alignment horizontal="center" wrapText="1"/>
      <protection/>
    </xf>
    <xf numFmtId="49" fontId="8" fillId="20" borderId="76" xfId="456" applyNumberFormat="1" applyFont="1" applyFill="1" applyBorder="1" applyAlignment="1" applyProtection="1">
      <alignment horizontal="center" wrapText="1"/>
      <protection/>
    </xf>
    <xf numFmtId="49" fontId="8" fillId="20" borderId="77" xfId="456" applyNumberFormat="1" applyFont="1" applyFill="1" applyBorder="1" applyAlignment="1" applyProtection="1">
      <alignment horizontal="center" wrapText="1"/>
      <protection locked="0"/>
    </xf>
    <xf numFmtId="49" fontId="3" fillId="20" borderId="72" xfId="456" applyNumberFormat="1" applyFont="1" applyFill="1" applyBorder="1" applyAlignment="1" applyProtection="1">
      <alignment horizontal="right" vertical="top" wrapText="1"/>
      <protection/>
    </xf>
    <xf numFmtId="1" fontId="3" fillId="20" borderId="78" xfId="456" applyNumberFormat="1" applyFont="1" applyFill="1" applyBorder="1" applyAlignment="1" applyProtection="1">
      <alignment horizontal="center" vertical="top" wrapText="1"/>
      <protection locked="0"/>
    </xf>
    <xf numFmtId="1" fontId="3" fillId="20" borderId="79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80" xfId="456" applyNumberFormat="1" applyFont="1" applyFill="1" applyBorder="1" applyAlignment="1" applyProtection="1">
      <alignment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9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165" fontId="3" fillId="20" borderId="15" xfId="461" applyNumberFormat="1" applyFont="1" applyFill="1" applyBorder="1" applyAlignment="1" applyProtection="1">
      <alignment wrapText="1"/>
      <protection/>
    </xf>
    <xf numFmtId="0" fontId="64" fillId="27" borderId="0" xfId="538" applyFont="1" applyFill="1" applyAlignment="1" applyProtection="1">
      <alignment horizontal="center" vertical="center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54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49" fontId="6" fillId="20" borderId="32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81" xfId="456" applyNumberFormat="1" applyFont="1" applyFill="1" applyBorder="1" applyAlignment="1" applyProtection="1">
      <alignment horizontal="center" wrapText="1" readingOrder="2"/>
      <protection/>
    </xf>
    <xf numFmtId="0" fontId="3" fillId="21" borderId="82" xfId="0" applyFont="1" applyFill="1" applyBorder="1" applyAlignment="1">
      <alignment horizontal="center"/>
    </xf>
    <xf numFmtId="0" fontId="3" fillId="21" borderId="83" xfId="0" applyFont="1" applyFill="1" applyBorder="1" applyAlignment="1">
      <alignment horizontal="center"/>
    </xf>
    <xf numFmtId="0" fontId="3" fillId="21" borderId="84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85" xfId="0" applyFont="1" applyFill="1" applyBorder="1" applyAlignment="1" applyProtection="1">
      <alignment horizontal="center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4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86" xfId="456" applyNumberFormat="1" applyFont="1" applyFill="1" applyBorder="1" applyAlignment="1" applyProtection="1">
      <alignment wrapText="1"/>
      <protection locked="0"/>
    </xf>
    <xf numFmtId="10" fontId="8" fillId="20" borderId="87" xfId="456" applyNumberFormat="1" applyFont="1" applyFill="1" applyBorder="1" applyAlignment="1" applyProtection="1">
      <alignment wrapText="1"/>
      <protection locked="0"/>
    </xf>
    <xf numFmtId="10" fontId="8" fillId="20" borderId="88" xfId="456" applyNumberFormat="1" applyFont="1" applyFill="1" applyBorder="1" applyAlignment="1" applyProtection="1">
      <alignment wrapText="1"/>
      <protection locked="0"/>
    </xf>
    <xf numFmtId="10" fontId="8" fillId="20" borderId="89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90" xfId="456" applyNumberFormat="1" applyFont="1" applyFill="1" applyBorder="1" applyAlignment="1" applyProtection="1">
      <alignment wrapText="1"/>
      <protection locked="0"/>
    </xf>
    <xf numFmtId="10" fontId="8" fillId="20" borderId="91" xfId="456" applyNumberFormat="1" applyFont="1" applyFill="1" applyBorder="1" applyAlignment="1" applyProtection="1">
      <alignment wrapText="1"/>
      <protection locked="0"/>
    </xf>
    <xf numFmtId="10" fontId="8" fillId="20" borderId="43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92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5\31.08.2015\mnorah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tabSelected="1" zoomScale="115" zoomScaleNormal="115" zoomScalePageLayoutView="0" workbookViewId="0" topLeftCell="A1">
      <selection activeCell="K3" sqref="K3"/>
    </sheetView>
  </sheetViews>
  <sheetFormatPr defaultColWidth="8.8515625" defaultRowHeight="12.75"/>
  <cols>
    <col min="1" max="1" width="4.7109375" style="175" customWidth="1"/>
    <col min="2" max="2" width="2.28125" style="176" customWidth="1"/>
    <col min="3" max="3" width="2.140625" style="176" customWidth="1"/>
    <col min="4" max="4" width="3.28125" style="176" customWidth="1"/>
    <col min="5" max="6" width="2.8515625" style="176" customWidth="1"/>
    <col min="7" max="7" width="3.7109375" style="176" customWidth="1"/>
    <col min="8" max="8" width="2.8515625" style="176" customWidth="1"/>
    <col min="9" max="9" width="39.28125" style="176" customWidth="1"/>
    <col min="10" max="10" width="27.7109375" style="30" customWidth="1"/>
    <col min="11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07" t="s">
        <v>267</v>
      </c>
      <c r="B1" s="108" t="s">
        <v>237</v>
      </c>
      <c r="C1" s="109"/>
      <c r="D1" s="109"/>
      <c r="E1" s="109"/>
      <c r="F1" s="109"/>
      <c r="G1" s="110"/>
      <c r="H1" s="109"/>
      <c r="I1" s="10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11"/>
      <c r="B2" s="112" t="s">
        <v>28</v>
      </c>
      <c r="C2" s="109"/>
      <c r="D2" s="109"/>
      <c r="E2" s="109"/>
      <c r="F2" s="109"/>
      <c r="G2" s="109"/>
      <c r="H2" s="109"/>
      <c r="I2" s="109"/>
      <c r="J2" s="6"/>
      <c r="K2" s="106" t="s">
        <v>277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11"/>
      <c r="B3" s="178" t="s">
        <v>275</v>
      </c>
      <c r="C3" s="109"/>
      <c r="D3" s="109"/>
      <c r="E3" s="109"/>
      <c r="F3" s="109"/>
      <c r="G3" s="109"/>
      <c r="H3" s="109"/>
      <c r="I3" s="109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13"/>
      <c r="B4" s="114"/>
      <c r="C4" s="114"/>
      <c r="D4" s="114"/>
      <c r="E4" s="114"/>
      <c r="F4" s="114"/>
      <c r="G4" s="114"/>
      <c r="H4" s="114"/>
      <c r="I4" s="1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13"/>
      <c r="B5" s="114"/>
      <c r="C5" s="114"/>
      <c r="D5" s="114"/>
      <c r="E5" s="114"/>
      <c r="F5" s="114"/>
      <c r="G5" s="114"/>
      <c r="H5" s="114"/>
      <c r="I5" s="11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15"/>
      <c r="B6" s="116"/>
      <c r="C6" s="116"/>
      <c r="D6" s="116"/>
      <c r="E6" s="116"/>
      <c r="F6" s="116"/>
      <c r="G6" s="116"/>
      <c r="H6" s="116"/>
      <c r="I6" s="117"/>
      <c r="J6" s="228" t="s">
        <v>29</v>
      </c>
      <c r="K6" s="8"/>
      <c r="L6" s="223"/>
      <c r="M6" s="223"/>
      <c r="N6" s="223"/>
      <c r="O6" s="22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251</v>
      </c>
      <c r="AS6"/>
      <c r="AT6"/>
      <c r="AU6"/>
    </row>
    <row r="7" spans="1:47" s="5" customFormat="1" ht="12" customHeight="1">
      <c r="A7" s="118"/>
      <c r="B7" s="119"/>
      <c r="C7" s="119"/>
      <c r="D7" s="119"/>
      <c r="E7" s="119"/>
      <c r="F7" s="119"/>
      <c r="G7" s="119"/>
      <c r="H7" s="119"/>
      <c r="I7" s="120"/>
      <c r="J7" s="229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21"/>
      <c r="B8" s="122"/>
      <c r="C8" s="122"/>
      <c r="D8" s="122"/>
      <c r="E8" s="122"/>
      <c r="F8" s="122"/>
      <c r="G8" s="122"/>
      <c r="H8" s="122"/>
      <c r="I8" s="227" t="s">
        <v>276</v>
      </c>
      <c r="J8" s="229"/>
      <c r="K8" s="11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261</v>
      </c>
      <c r="AD8" s="11" t="s">
        <v>261</v>
      </c>
      <c r="AE8" s="11" t="s">
        <v>263</v>
      </c>
      <c r="AF8" s="11" t="s">
        <v>263</v>
      </c>
      <c r="AG8" s="11" t="s">
        <v>265</v>
      </c>
      <c r="AH8" s="11" t="s">
        <v>265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23" t="s">
        <v>31</v>
      </c>
      <c r="B9" s="124"/>
      <c r="C9" s="124"/>
      <c r="D9" s="124"/>
      <c r="E9" s="124"/>
      <c r="F9" s="125"/>
      <c r="G9" s="124"/>
      <c r="H9" s="124"/>
      <c r="I9" s="126"/>
      <c r="J9" s="230"/>
      <c r="K9" s="59" t="s">
        <v>252</v>
      </c>
      <c r="L9" s="224" t="s">
        <v>259</v>
      </c>
      <c r="M9" s="225" t="s">
        <v>253</v>
      </c>
      <c r="N9" s="224" t="s">
        <v>259</v>
      </c>
      <c r="O9" s="225" t="s">
        <v>254</v>
      </c>
      <c r="P9" s="71" t="s">
        <v>259</v>
      </c>
      <c r="Q9" s="59">
        <v>44</v>
      </c>
      <c r="R9" s="71" t="s">
        <v>259</v>
      </c>
      <c r="S9" s="59">
        <v>43</v>
      </c>
      <c r="T9" s="71" t="s">
        <v>259</v>
      </c>
      <c r="U9" s="59">
        <v>40</v>
      </c>
      <c r="V9" s="71" t="s">
        <v>259</v>
      </c>
      <c r="W9" s="59">
        <v>42</v>
      </c>
      <c r="X9" s="71" t="s">
        <v>259</v>
      </c>
      <c r="Y9" s="59">
        <v>41</v>
      </c>
      <c r="Z9" s="71" t="s">
        <v>259</v>
      </c>
      <c r="AA9" s="59">
        <v>101</v>
      </c>
      <c r="AB9" s="71" t="s">
        <v>259</v>
      </c>
      <c r="AC9" s="59">
        <v>184</v>
      </c>
      <c r="AD9" s="71" t="s">
        <v>259</v>
      </c>
      <c r="AE9" s="59">
        <v>181</v>
      </c>
      <c r="AF9" s="71" t="s">
        <v>259</v>
      </c>
      <c r="AG9" s="59">
        <v>180</v>
      </c>
      <c r="AH9" s="71" t="s">
        <v>259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27">
        <v>10</v>
      </c>
      <c r="B10" s="80" t="s">
        <v>32</v>
      </c>
      <c r="C10" s="80" t="s">
        <v>33</v>
      </c>
      <c r="D10" s="80"/>
      <c r="E10" s="80"/>
      <c r="F10" s="81"/>
      <c r="G10" s="80"/>
      <c r="H10" s="80"/>
      <c r="I10" s="80"/>
      <c r="J10" s="128">
        <v>21169208.279999997</v>
      </c>
      <c r="K10" s="14">
        <v>471319.37000000005</v>
      </c>
      <c r="L10" s="72"/>
      <c r="M10" s="14">
        <v>11004020.852326907</v>
      </c>
      <c r="N10" s="72"/>
      <c r="O10" s="14">
        <v>7207216.747673093</v>
      </c>
      <c r="P10" s="72"/>
      <c r="Q10" s="14">
        <v>134340.45</v>
      </c>
      <c r="R10" s="72"/>
      <c r="S10" s="14">
        <v>73470.36</v>
      </c>
      <c r="T10" s="72"/>
      <c r="U10" s="14">
        <v>655882.15</v>
      </c>
      <c r="V10" s="72"/>
      <c r="W10" s="14">
        <v>1095713.34</v>
      </c>
      <c r="X10" s="72"/>
      <c r="Y10" s="14">
        <v>131064.26000000001</v>
      </c>
      <c r="Z10" s="72"/>
      <c r="AA10" s="14">
        <v>130856.37000000001</v>
      </c>
      <c r="AB10" s="72"/>
      <c r="AC10" s="14">
        <v>40412.08</v>
      </c>
      <c r="AD10" s="72"/>
      <c r="AE10" s="14">
        <v>103723.8</v>
      </c>
      <c r="AF10" s="72"/>
      <c r="AG10" s="14">
        <v>121188.49999999999</v>
      </c>
      <c r="AH10" s="72"/>
      <c r="AI10" s="58"/>
      <c r="AN10" s="13">
        <v>1</v>
      </c>
      <c r="AS10"/>
      <c r="AT10"/>
      <c r="AU10"/>
    </row>
    <row r="11" spans="1:47" ht="13.5" customHeight="1">
      <c r="A11" s="127">
        <v>11</v>
      </c>
      <c r="B11" s="80"/>
      <c r="C11" s="80" t="s">
        <v>34</v>
      </c>
      <c r="D11" s="80" t="s">
        <v>35</v>
      </c>
      <c r="E11" s="80"/>
      <c r="F11" s="81"/>
      <c r="G11" s="80"/>
      <c r="H11" s="80"/>
      <c r="I11" s="80"/>
      <c r="J11" s="129">
        <v>1215309.4200000002</v>
      </c>
      <c r="K11" s="15">
        <v>15976.51</v>
      </c>
      <c r="L11" s="72">
        <f>K11/$K$10</f>
        <v>0.03389741864417751</v>
      </c>
      <c r="M11" s="15">
        <v>666632.3752014175</v>
      </c>
      <c r="N11" s="72">
        <f>M11/$M$10</f>
        <v>0.06058079897771655</v>
      </c>
      <c r="O11" s="15">
        <v>436618.6447985826</v>
      </c>
      <c r="P11" s="72">
        <f>O11/$O$10</f>
        <v>0.06058075677265407</v>
      </c>
      <c r="Q11" s="15">
        <v>6329.78</v>
      </c>
      <c r="R11" s="72">
        <f>Q11/$Q$10</f>
        <v>0.047117454199386705</v>
      </c>
      <c r="S11" s="15">
        <v>2288.27</v>
      </c>
      <c r="T11" s="72">
        <f>S11/$S$10</f>
        <v>0.031145485063636548</v>
      </c>
      <c r="U11" s="15">
        <v>31967.77</v>
      </c>
      <c r="V11" s="72">
        <f>U11/$U$10</f>
        <v>0.048740112838869</v>
      </c>
      <c r="W11" s="15">
        <v>23816.100000000002</v>
      </c>
      <c r="X11" s="72">
        <f>W11/$W$10</f>
        <v>0.021735703245157167</v>
      </c>
      <c r="Y11" s="15">
        <v>9914.73</v>
      </c>
      <c r="Z11" s="72">
        <f>Y11/$Y$10</f>
        <v>0.07564785396110274</v>
      </c>
      <c r="AA11" s="15">
        <v>7280.99</v>
      </c>
      <c r="AB11" s="72">
        <f>AA11/$AA$10</f>
        <v>0.05564108189765618</v>
      </c>
      <c r="AC11" s="15">
        <v>1068.15</v>
      </c>
      <c r="AD11" s="72">
        <f>AC11/$AC$10</f>
        <v>0.026431453169448345</v>
      </c>
      <c r="AE11" s="15">
        <v>3156.82</v>
      </c>
      <c r="AF11" s="72">
        <f>AE11/$AE$10</f>
        <v>0.030434866443381364</v>
      </c>
      <c r="AG11" s="15">
        <v>10259.28</v>
      </c>
      <c r="AH11" s="72">
        <f>AG11/$AG$10</f>
        <v>0.08465555725171944</v>
      </c>
      <c r="AI11" s="57"/>
      <c r="AN11" s="13">
        <v>1</v>
      </c>
      <c r="AS11"/>
      <c r="AT11"/>
      <c r="AU11"/>
    </row>
    <row r="12" spans="1:47" ht="13.5" customHeight="1">
      <c r="A12" s="127">
        <v>12</v>
      </c>
      <c r="B12" s="80"/>
      <c r="C12" s="80"/>
      <c r="D12" s="82" t="s">
        <v>36</v>
      </c>
      <c r="E12" s="83" t="s">
        <v>37</v>
      </c>
      <c r="F12" s="84"/>
      <c r="G12" s="85"/>
      <c r="H12" s="85"/>
      <c r="I12" s="80"/>
      <c r="J12" s="129">
        <v>1215309.4200000002</v>
      </c>
      <c r="K12" s="15">
        <v>15976.51</v>
      </c>
      <c r="L12" s="72">
        <f>K12/$K$10</f>
        <v>0.03389741864417751</v>
      </c>
      <c r="M12" s="15">
        <v>666632.3752014175</v>
      </c>
      <c r="N12" s="72">
        <f>M12/$M$10</f>
        <v>0.06058079897771655</v>
      </c>
      <c r="O12" s="15">
        <v>436618.6447985826</v>
      </c>
      <c r="P12" s="72">
        <f>O12/$O$10</f>
        <v>0.06058075677265407</v>
      </c>
      <c r="Q12" s="15">
        <v>6329.78</v>
      </c>
      <c r="R12" s="72">
        <f>Q12/$Q$10</f>
        <v>0.047117454199386705</v>
      </c>
      <c r="S12" s="15">
        <v>2288.27</v>
      </c>
      <c r="T12" s="72">
        <f>S12/$S$10</f>
        <v>0.031145485063636548</v>
      </c>
      <c r="U12" s="15">
        <v>31967.77</v>
      </c>
      <c r="V12" s="72">
        <f aca="true" t="shared" si="0" ref="V12:V75">U12/$U$10</f>
        <v>0.048740112838869</v>
      </c>
      <c r="W12" s="15">
        <v>23816.100000000002</v>
      </c>
      <c r="X12" s="72">
        <f>W12/$W$10</f>
        <v>0.021735703245157167</v>
      </c>
      <c r="Y12" s="15">
        <v>9914.73</v>
      </c>
      <c r="Z12" s="72">
        <f aca="true" t="shared" si="1" ref="Z12:Z75">Y12/$Y$10</f>
        <v>0.07564785396110274</v>
      </c>
      <c r="AA12" s="15">
        <v>7280.99</v>
      </c>
      <c r="AB12" s="72">
        <f>AA12/$AA$10</f>
        <v>0.05564108189765618</v>
      </c>
      <c r="AC12" s="15">
        <v>1068.15</v>
      </c>
      <c r="AD12" s="72">
        <f aca="true" t="shared" si="2" ref="AD12:AD75">AC12/$AC$10</f>
        <v>0.026431453169448345</v>
      </c>
      <c r="AE12" s="15">
        <v>3156.82</v>
      </c>
      <c r="AF12" s="72">
        <f aca="true" t="shared" si="3" ref="AF12:AF75">AE12/$AE$10</f>
        <v>0.030434866443381364</v>
      </c>
      <c r="AG12" s="15">
        <v>10259.28</v>
      </c>
      <c r="AH12" s="72">
        <f aca="true" t="shared" si="4" ref="AH12:AH75">AG12/$AG$10</f>
        <v>0.08465555725171944</v>
      </c>
      <c r="AI12" s="57"/>
      <c r="AN12" s="13"/>
      <c r="AS12"/>
      <c r="AT12"/>
      <c r="AU12"/>
    </row>
    <row r="13" spans="1:47" ht="13.5" customHeight="1">
      <c r="A13" s="127">
        <v>13</v>
      </c>
      <c r="B13" s="130"/>
      <c r="C13" s="130"/>
      <c r="D13" s="131"/>
      <c r="E13" s="131" t="s">
        <v>38</v>
      </c>
      <c r="F13" s="132" t="s">
        <v>39</v>
      </c>
      <c r="G13" s="130"/>
      <c r="H13" s="130"/>
      <c r="I13" s="130"/>
      <c r="J13" s="129">
        <v>757532.98</v>
      </c>
      <c r="K13" s="17">
        <v>16237.66</v>
      </c>
      <c r="L13" s="72">
        <f>K13/$K$10</f>
        <v>0.034451501537057554</v>
      </c>
      <c r="M13" s="17">
        <v>394776.42242907</v>
      </c>
      <c r="N13" s="72">
        <f>M13/$M$10</f>
        <v>0.035875651975485916</v>
      </c>
      <c r="O13" s="17">
        <v>258563.28757093</v>
      </c>
      <c r="P13" s="72">
        <f>O13/$O$10</f>
        <v>0.035875608660501185</v>
      </c>
      <c r="Q13" s="17">
        <v>6284.28</v>
      </c>
      <c r="R13" s="72">
        <f>Q13/$Q$10</f>
        <v>0.04677876246506543</v>
      </c>
      <c r="S13" s="17">
        <v>2249.93</v>
      </c>
      <c r="T13" s="72">
        <f>S13/$S$10</f>
        <v>0.030623641969360158</v>
      </c>
      <c r="U13" s="17">
        <v>31945.99</v>
      </c>
      <c r="V13" s="72">
        <f t="shared" si="0"/>
        <v>0.04870690565370624</v>
      </c>
      <c r="W13" s="17">
        <v>23795.04</v>
      </c>
      <c r="X13" s="72">
        <f>W13/$W$10</f>
        <v>0.02171648288958497</v>
      </c>
      <c r="Y13" s="17">
        <v>9914.73</v>
      </c>
      <c r="Z13" s="72">
        <f t="shared" si="1"/>
        <v>0.07564785396110274</v>
      </c>
      <c r="AA13" s="17">
        <v>-144.16</v>
      </c>
      <c r="AB13" s="72">
        <f>AA13/$AA$10</f>
        <v>-0.001101665895210145</v>
      </c>
      <c r="AC13" s="17">
        <v>493.7</v>
      </c>
      <c r="AD13" s="72">
        <f t="shared" si="2"/>
        <v>0.012216644132150584</v>
      </c>
      <c r="AE13" s="17">
        <v>3156.82</v>
      </c>
      <c r="AF13" s="72">
        <f t="shared" si="3"/>
        <v>0.030434866443381364</v>
      </c>
      <c r="AG13" s="17">
        <v>10259.28</v>
      </c>
      <c r="AH13" s="72">
        <f t="shared" si="4"/>
        <v>0.08465555725171944</v>
      </c>
      <c r="AI13" s="57"/>
      <c r="AN13" s="13">
        <v>1</v>
      </c>
      <c r="AS13"/>
      <c r="AT13"/>
      <c r="AU13"/>
    </row>
    <row r="14" spans="1:47" ht="13.5" customHeight="1">
      <c r="A14" s="127">
        <v>14</v>
      </c>
      <c r="B14" s="130"/>
      <c r="C14" s="130"/>
      <c r="D14" s="131"/>
      <c r="E14" s="132" t="s">
        <v>40</v>
      </c>
      <c r="F14" s="132" t="s">
        <v>41</v>
      </c>
      <c r="G14" s="130"/>
      <c r="H14" s="130"/>
      <c r="I14" s="130"/>
      <c r="J14" s="129">
        <v>-19781.250000000004</v>
      </c>
      <c r="K14" s="17">
        <v>-261.15</v>
      </c>
      <c r="L14" s="72">
        <f>K14/$K$10</f>
        <v>-0.0005540828928800442</v>
      </c>
      <c r="M14" s="17">
        <v>-16705.143455065336</v>
      </c>
      <c r="N14" s="72">
        <f>M14/$M$10</f>
        <v>-0.001518094492844665</v>
      </c>
      <c r="O14" s="17">
        <v>-10941.236544934667</v>
      </c>
      <c r="P14" s="72">
        <f>O14/$O$10</f>
        <v>-0.0015180945610477347</v>
      </c>
      <c r="Q14" s="17">
        <v>45.5</v>
      </c>
      <c r="R14" s="72">
        <f>Q14/$Q$10</f>
        <v>0.000338691734321271</v>
      </c>
      <c r="S14" s="17">
        <v>38.34</v>
      </c>
      <c r="T14" s="72">
        <f>S14/$S$10</f>
        <v>0.0005218430942763858</v>
      </c>
      <c r="U14" s="17">
        <v>21.78</v>
      </c>
      <c r="V14" s="72">
        <f t="shared" si="0"/>
        <v>3.3207185162761326E-05</v>
      </c>
      <c r="W14" s="17">
        <v>21.06</v>
      </c>
      <c r="X14" s="72">
        <f>W14/$W$10</f>
        <v>1.9220355572197376E-05</v>
      </c>
      <c r="Y14" s="17"/>
      <c r="Z14" s="72">
        <f t="shared" si="1"/>
        <v>0</v>
      </c>
      <c r="AA14" s="17">
        <v>7425.15</v>
      </c>
      <c r="AB14" s="72">
        <f>AA14/$AA$10</f>
        <v>0.056742747792866324</v>
      </c>
      <c r="AC14" s="17">
        <v>574.45</v>
      </c>
      <c r="AD14" s="72">
        <f t="shared" si="2"/>
        <v>0.014214809037297759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27">
        <v>15</v>
      </c>
      <c r="B15" s="130"/>
      <c r="C15" s="130"/>
      <c r="D15" s="131"/>
      <c r="E15" s="132" t="s">
        <v>42</v>
      </c>
      <c r="F15" s="132" t="s">
        <v>43</v>
      </c>
      <c r="G15" s="130"/>
      <c r="H15" s="130"/>
      <c r="I15" s="130"/>
      <c r="J15" s="129">
        <v>477557.69000000006</v>
      </c>
      <c r="K15" s="17"/>
      <c r="L15" s="72">
        <f aca="true" t="shared" si="5" ref="L15:L78">K15/$K$10</f>
        <v>0</v>
      </c>
      <c r="M15" s="17">
        <v>288561.0962274128</v>
      </c>
      <c r="N15" s="72">
        <f aca="true" t="shared" si="6" ref="N15:N78">M15/$M$10</f>
        <v>0.026223241495075298</v>
      </c>
      <c r="O15" s="17">
        <v>188996.59377258725</v>
      </c>
      <c r="P15" s="72">
        <f>O15/$O$10</f>
        <v>0.02622324267320062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27">
        <v>16</v>
      </c>
      <c r="B16" s="130"/>
      <c r="C16" s="130"/>
      <c r="D16" s="131"/>
      <c r="E16" s="131" t="s">
        <v>44</v>
      </c>
      <c r="F16" s="132" t="s">
        <v>45</v>
      </c>
      <c r="G16" s="130"/>
      <c r="H16" s="132"/>
      <c r="I16" s="130"/>
      <c r="J16" s="129">
        <v>0</v>
      </c>
      <c r="K16" s="17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27">
        <v>17</v>
      </c>
      <c r="B17" s="130"/>
      <c r="C17" s="130"/>
      <c r="D17" s="131"/>
      <c r="E17" s="132" t="s">
        <v>46</v>
      </c>
      <c r="F17" s="132" t="s">
        <v>47</v>
      </c>
      <c r="G17" s="130"/>
      <c r="H17" s="132"/>
      <c r="I17" s="130"/>
      <c r="J17" s="129">
        <v>0</v>
      </c>
      <c r="K17" s="17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27">
        <v>18</v>
      </c>
      <c r="B18" s="130"/>
      <c r="C18" s="130"/>
      <c r="D18" s="131"/>
      <c r="E18" s="132" t="s">
        <v>48</v>
      </c>
      <c r="F18" s="132" t="s">
        <v>49</v>
      </c>
      <c r="G18" s="130"/>
      <c r="H18" s="132"/>
      <c r="I18" s="132"/>
      <c r="J18" s="129">
        <v>0</v>
      </c>
      <c r="K18" s="17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27">
        <v>19</v>
      </c>
      <c r="B19" s="130"/>
      <c r="C19" s="130"/>
      <c r="D19" s="131"/>
      <c r="E19" s="131" t="s">
        <v>50</v>
      </c>
      <c r="F19" s="132" t="s">
        <v>51</v>
      </c>
      <c r="G19" s="130"/>
      <c r="H19" s="132"/>
      <c r="I19" s="130"/>
      <c r="J19" s="129">
        <v>0</v>
      </c>
      <c r="K19" s="17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27">
        <v>20</v>
      </c>
      <c r="B20" s="130"/>
      <c r="C20" s="130"/>
      <c r="D20" s="82" t="s">
        <v>52</v>
      </c>
      <c r="E20" s="83" t="s">
        <v>53</v>
      </c>
      <c r="F20" s="132"/>
      <c r="G20" s="130"/>
      <c r="H20" s="130"/>
      <c r="I20" s="130"/>
      <c r="J20" s="129">
        <v>0</v>
      </c>
      <c r="K20" s="18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27">
        <v>21</v>
      </c>
      <c r="B21" s="130"/>
      <c r="C21" s="130"/>
      <c r="D21" s="82"/>
      <c r="E21" s="131" t="s">
        <v>38</v>
      </c>
      <c r="F21" s="132" t="s">
        <v>54</v>
      </c>
      <c r="G21" s="130"/>
      <c r="H21" s="130"/>
      <c r="I21" s="130"/>
      <c r="J21" s="129">
        <v>0</v>
      </c>
      <c r="K21" s="17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27">
        <v>22</v>
      </c>
      <c r="B22" s="130"/>
      <c r="C22" s="130"/>
      <c r="D22" s="131"/>
      <c r="E22" s="132" t="s">
        <v>40</v>
      </c>
      <c r="F22" s="132" t="s">
        <v>51</v>
      </c>
      <c r="G22" s="130"/>
      <c r="H22" s="130"/>
      <c r="I22" s="130"/>
      <c r="J22" s="129">
        <v>0</v>
      </c>
      <c r="K22" s="17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27">
        <v>23</v>
      </c>
      <c r="B23" s="133"/>
      <c r="C23" s="133"/>
      <c r="D23" s="133"/>
      <c r="E23" s="133"/>
      <c r="F23" s="133"/>
      <c r="G23" s="133"/>
      <c r="H23" s="133"/>
      <c r="I23" s="134"/>
      <c r="J23" s="135"/>
      <c r="K23" s="19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27">
        <v>24</v>
      </c>
      <c r="B24" s="132"/>
      <c r="C24" s="80" t="s">
        <v>55</v>
      </c>
      <c r="D24" s="86" t="s">
        <v>56</v>
      </c>
      <c r="E24" s="85"/>
      <c r="F24" s="84"/>
      <c r="G24" s="85"/>
      <c r="H24" s="85"/>
      <c r="I24" s="85"/>
      <c r="J24" s="129">
        <v>17000898.5</v>
      </c>
      <c r="K24" s="15">
        <v>407560.84</v>
      </c>
      <c r="L24" s="72">
        <f t="shared" si="5"/>
        <v>0.8647232979200493</v>
      </c>
      <c r="M24" s="15">
        <v>8660730.269025335</v>
      </c>
      <c r="N24" s="72">
        <f t="shared" si="6"/>
        <v>0.7870514228618478</v>
      </c>
      <c r="O24" s="15">
        <v>5672450.450974665</v>
      </c>
      <c r="P24" s="72">
        <f t="shared" si="10"/>
        <v>0.7870514582215195</v>
      </c>
      <c r="Q24" s="15">
        <v>128010.67</v>
      </c>
      <c r="R24" s="72">
        <f t="shared" si="7"/>
        <v>0.9528825458006132</v>
      </c>
      <c r="S24" s="15">
        <v>71182.09</v>
      </c>
      <c r="T24" s="72">
        <f t="shared" si="8"/>
        <v>0.9688545149363634</v>
      </c>
      <c r="U24" s="15">
        <v>596222.83</v>
      </c>
      <c r="V24" s="72">
        <f t="shared" si="0"/>
        <v>0.909039573649016</v>
      </c>
      <c r="W24" s="15">
        <v>969176.3099999998</v>
      </c>
      <c r="X24" s="72">
        <f t="shared" si="11"/>
        <v>0.8845163005864287</v>
      </c>
      <c r="Y24" s="15">
        <v>121149.53000000001</v>
      </c>
      <c r="Z24" s="72">
        <f t="shared" si="1"/>
        <v>0.9243521460388973</v>
      </c>
      <c r="AA24" s="15">
        <v>123575.38</v>
      </c>
      <c r="AB24" s="72">
        <f t="shared" si="9"/>
        <v>0.9443589181023437</v>
      </c>
      <c r="AC24" s="15">
        <v>39343.93</v>
      </c>
      <c r="AD24" s="72">
        <f t="shared" si="2"/>
        <v>0.9735685468305516</v>
      </c>
      <c r="AE24" s="15">
        <v>100566.98</v>
      </c>
      <c r="AF24" s="72">
        <f t="shared" si="3"/>
        <v>0.9695651335566186</v>
      </c>
      <c r="AG24" s="15">
        <v>110929.21999999999</v>
      </c>
      <c r="AH24" s="72">
        <f t="shared" si="4"/>
        <v>0.9153444427482805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27">
        <v>25</v>
      </c>
      <c r="B25" s="132"/>
      <c r="C25" s="85"/>
      <c r="D25" s="82" t="s">
        <v>36</v>
      </c>
      <c r="E25" s="83" t="s">
        <v>57</v>
      </c>
      <c r="F25" s="84"/>
      <c r="G25" s="85"/>
      <c r="H25" s="85"/>
      <c r="I25" s="85"/>
      <c r="J25" s="129">
        <v>3643578.1100000003</v>
      </c>
      <c r="K25" s="15">
        <v>182915.98</v>
      </c>
      <c r="L25" s="72">
        <f t="shared" si="5"/>
        <v>0.38809349168059865</v>
      </c>
      <c r="M25" s="15">
        <v>1395223.0392269075</v>
      </c>
      <c r="N25" s="72">
        <f t="shared" si="6"/>
        <v>0.12679211153365583</v>
      </c>
      <c r="O25" s="15">
        <v>913818.2707730928</v>
      </c>
      <c r="P25" s="72">
        <f t="shared" si="10"/>
        <v>0.1267921172300148</v>
      </c>
      <c r="Q25" s="15">
        <v>0</v>
      </c>
      <c r="R25" s="72">
        <f t="shared" si="7"/>
        <v>0</v>
      </c>
      <c r="S25" s="15">
        <v>28716.79</v>
      </c>
      <c r="T25" s="72">
        <f t="shared" si="8"/>
        <v>0.39086224703404204</v>
      </c>
      <c r="U25" s="15">
        <v>344593.18</v>
      </c>
      <c r="V25" s="72">
        <f t="shared" si="0"/>
        <v>0.5253888674970039</v>
      </c>
      <c r="W25" s="15">
        <v>445793.33999999997</v>
      </c>
      <c r="X25" s="72">
        <f t="shared" si="11"/>
        <v>0.4068521608032991</v>
      </c>
      <c r="Y25" s="15">
        <v>113998.20000000001</v>
      </c>
      <c r="Z25" s="72">
        <f t="shared" si="1"/>
        <v>0.8697886059861019</v>
      </c>
      <c r="AA25" s="15">
        <v>0</v>
      </c>
      <c r="AB25" s="72">
        <f t="shared" si="9"/>
        <v>0</v>
      </c>
      <c r="AC25" s="15">
        <v>10973.400000000001</v>
      </c>
      <c r="AD25" s="72">
        <f t="shared" si="2"/>
        <v>0.27153761944448296</v>
      </c>
      <c r="AE25" s="15">
        <v>100566.98</v>
      </c>
      <c r="AF25" s="72">
        <f t="shared" si="3"/>
        <v>0.9695651335566186</v>
      </c>
      <c r="AG25" s="15">
        <v>106978.93</v>
      </c>
      <c r="AH25" s="72">
        <f t="shared" si="4"/>
        <v>0.8827481980550961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27">
        <v>26</v>
      </c>
      <c r="B26" s="132"/>
      <c r="C26" s="132"/>
      <c r="D26" s="132"/>
      <c r="E26" s="130" t="s">
        <v>38</v>
      </c>
      <c r="F26" s="87" t="s">
        <v>37</v>
      </c>
      <c r="G26" s="132"/>
      <c r="H26" s="132"/>
      <c r="I26" s="132"/>
      <c r="J26" s="129">
        <v>3598901.6600000006</v>
      </c>
      <c r="K26" s="21">
        <v>182579.95</v>
      </c>
      <c r="L26" s="72">
        <f t="shared" si="5"/>
        <v>0.3873805356227986</v>
      </c>
      <c r="M26" s="21">
        <v>1386067.9597162385</v>
      </c>
      <c r="N26" s="72">
        <f t="shared" si="6"/>
        <v>0.12596013569195855</v>
      </c>
      <c r="O26" s="21">
        <v>907822.0402837617</v>
      </c>
      <c r="P26" s="72">
        <f t="shared" si="10"/>
        <v>0.12596014135093955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344419.71</v>
      </c>
      <c r="V26" s="72">
        <f t="shared" si="0"/>
        <v>0.5251243840070964</v>
      </c>
      <c r="W26" s="21">
        <v>445494.49</v>
      </c>
      <c r="X26" s="72">
        <f t="shared" si="11"/>
        <v>0.4065794161089615</v>
      </c>
      <c r="Y26" s="21">
        <v>113998.20000000001</v>
      </c>
      <c r="Z26" s="72">
        <f t="shared" si="1"/>
        <v>0.8697886059861019</v>
      </c>
      <c r="AA26" s="21">
        <v>0</v>
      </c>
      <c r="AB26" s="72">
        <f t="shared" si="9"/>
        <v>0</v>
      </c>
      <c r="AC26" s="21">
        <v>10973.400000000001</v>
      </c>
      <c r="AD26" s="72">
        <f t="shared" si="2"/>
        <v>0.27153761944448296</v>
      </c>
      <c r="AE26" s="21">
        <v>100566.98</v>
      </c>
      <c r="AF26" s="72">
        <f t="shared" si="3"/>
        <v>0.9695651335566186</v>
      </c>
      <c r="AG26" s="21">
        <v>106978.93</v>
      </c>
      <c r="AH26" s="72">
        <f t="shared" si="4"/>
        <v>0.8827481980550961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27">
        <v>27</v>
      </c>
      <c r="B27" s="130"/>
      <c r="C27" s="130"/>
      <c r="D27" s="130"/>
      <c r="E27" s="130"/>
      <c r="F27" s="136" t="s">
        <v>58</v>
      </c>
      <c r="G27" s="137" t="s">
        <v>59</v>
      </c>
      <c r="H27" s="137"/>
      <c r="I27" s="137"/>
      <c r="J27" s="129">
        <v>3422130.1300000004</v>
      </c>
      <c r="K27" s="21">
        <v>5808.42</v>
      </c>
      <c r="L27" s="72">
        <f t="shared" si="5"/>
        <v>0.012323745574046743</v>
      </c>
      <c r="M27" s="21">
        <v>1386067.9597162385</v>
      </c>
      <c r="N27" s="72">
        <f t="shared" si="6"/>
        <v>0.12596013569195855</v>
      </c>
      <c r="O27" s="21">
        <v>907822.0402837617</v>
      </c>
      <c r="P27" s="72">
        <f t="shared" si="10"/>
        <v>0.12596014135093955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344419.71</v>
      </c>
      <c r="V27" s="72">
        <f t="shared" si="0"/>
        <v>0.5251243840070964</v>
      </c>
      <c r="W27" s="21">
        <v>445494.49</v>
      </c>
      <c r="X27" s="72">
        <f t="shared" si="11"/>
        <v>0.4065794161089615</v>
      </c>
      <c r="Y27" s="21">
        <v>113998.20000000001</v>
      </c>
      <c r="Z27" s="72">
        <f t="shared" si="1"/>
        <v>0.8697886059861019</v>
      </c>
      <c r="AA27" s="21">
        <v>0</v>
      </c>
      <c r="AB27" s="72">
        <f t="shared" si="9"/>
        <v>0</v>
      </c>
      <c r="AC27" s="21">
        <v>10973.400000000001</v>
      </c>
      <c r="AD27" s="72">
        <f t="shared" si="2"/>
        <v>0.27153761944448296</v>
      </c>
      <c r="AE27" s="21">
        <v>100566.98</v>
      </c>
      <c r="AF27" s="72">
        <f t="shared" si="3"/>
        <v>0.9695651335566186</v>
      </c>
      <c r="AG27" s="21">
        <v>106978.93</v>
      </c>
      <c r="AH27" s="72">
        <f t="shared" si="4"/>
        <v>0.8827481980550961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27">
        <v>28</v>
      </c>
      <c r="B28" s="132"/>
      <c r="C28" s="132"/>
      <c r="D28" s="132"/>
      <c r="E28" s="132"/>
      <c r="F28" s="133"/>
      <c r="G28" s="132" t="s">
        <v>60</v>
      </c>
      <c r="H28" s="138" t="s">
        <v>61</v>
      </c>
      <c r="I28" s="138"/>
      <c r="J28" s="129">
        <v>1834543.91</v>
      </c>
      <c r="K28" s="17"/>
      <c r="L28" s="72">
        <f t="shared" si="5"/>
        <v>0</v>
      </c>
      <c r="M28" s="17">
        <v>774827.7239802727</v>
      </c>
      <c r="N28" s="72">
        <f t="shared" si="6"/>
        <v>0.07041314573812606</v>
      </c>
      <c r="O28" s="17">
        <v>507482.82601972745</v>
      </c>
      <c r="P28" s="72">
        <f t="shared" si="10"/>
        <v>0.07041314890156068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445494.49</v>
      </c>
      <c r="X28" s="72">
        <f t="shared" si="11"/>
        <v>0.4065794161089615</v>
      </c>
      <c r="Y28" s="17"/>
      <c r="Z28" s="72">
        <f t="shared" si="1"/>
        <v>0</v>
      </c>
      <c r="AA28" s="17"/>
      <c r="AB28" s="72">
        <f t="shared" si="9"/>
        <v>0</v>
      </c>
      <c r="AC28" s="17">
        <v>6171.89</v>
      </c>
      <c r="AD28" s="72">
        <f t="shared" si="2"/>
        <v>0.15272388850066615</v>
      </c>
      <c r="AE28" s="17">
        <v>100566.98</v>
      </c>
      <c r="AF28" s="72">
        <f t="shared" si="3"/>
        <v>0.9695651335566186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27">
        <v>29</v>
      </c>
      <c r="B29" s="132"/>
      <c r="C29" s="132"/>
      <c r="D29" s="132"/>
      <c r="E29" s="132"/>
      <c r="F29" s="133"/>
      <c r="G29" s="132" t="s">
        <v>62</v>
      </c>
      <c r="H29" s="132" t="s">
        <v>63</v>
      </c>
      <c r="I29" s="132"/>
      <c r="J29" s="129">
        <v>710779.76</v>
      </c>
      <c r="K29" s="17">
        <v>2801.67</v>
      </c>
      <c r="L29" s="72">
        <f t="shared" si="5"/>
        <v>0.0059443133007667385</v>
      </c>
      <c r="M29" s="17">
        <v>294829.4813069147</v>
      </c>
      <c r="N29" s="72">
        <f t="shared" si="6"/>
        <v>0.026792886460640444</v>
      </c>
      <c r="O29" s="17">
        <v>193102.14869308533</v>
      </c>
      <c r="P29" s="72">
        <f t="shared" si="10"/>
        <v>0.026792887664358073</v>
      </c>
      <c r="Q29" s="17"/>
      <c r="R29" s="72">
        <f t="shared" si="7"/>
        <v>0</v>
      </c>
      <c r="S29" s="17"/>
      <c r="T29" s="72">
        <f t="shared" si="8"/>
        <v>0</v>
      </c>
      <c r="U29" s="17">
        <v>166129.58</v>
      </c>
      <c r="V29" s="72">
        <f t="shared" si="0"/>
        <v>0.2532918146956736</v>
      </c>
      <c r="W29" s="17"/>
      <c r="X29" s="72">
        <f t="shared" si="11"/>
        <v>0</v>
      </c>
      <c r="Y29" s="17"/>
      <c r="Z29" s="72">
        <f t="shared" si="1"/>
        <v>0</v>
      </c>
      <c r="AA29" s="17"/>
      <c r="AB29" s="72">
        <f t="shared" si="9"/>
        <v>0</v>
      </c>
      <c r="AC29" s="17">
        <v>2315.99</v>
      </c>
      <c r="AD29" s="72">
        <f t="shared" si="2"/>
        <v>0.057309349085718914</v>
      </c>
      <c r="AE29" s="17"/>
      <c r="AF29" s="72">
        <f t="shared" si="3"/>
        <v>0</v>
      </c>
      <c r="AG29" s="17">
        <v>51600.89</v>
      </c>
      <c r="AH29" s="72">
        <f t="shared" si="4"/>
        <v>0.42579031838829595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27">
        <v>30</v>
      </c>
      <c r="B30" s="132"/>
      <c r="C30" s="132"/>
      <c r="D30" s="132"/>
      <c r="E30" s="132"/>
      <c r="F30" s="133"/>
      <c r="G30" s="132" t="s">
        <v>64</v>
      </c>
      <c r="H30" s="132" t="s">
        <v>65</v>
      </c>
      <c r="I30" s="132"/>
      <c r="J30" s="129">
        <v>606996.2500000001</v>
      </c>
      <c r="K30" s="17">
        <v>2303.93</v>
      </c>
      <c r="L30" s="72">
        <f t="shared" si="5"/>
        <v>0.004888256555210111</v>
      </c>
      <c r="M30" s="17">
        <v>242450.64569259906</v>
      </c>
      <c r="N30" s="72">
        <f t="shared" si="6"/>
        <v>0.022032914054441338</v>
      </c>
      <c r="O30" s="17">
        <v>158795.99430740098</v>
      </c>
      <c r="P30" s="72">
        <f t="shared" si="10"/>
        <v>0.02203291504430882</v>
      </c>
      <c r="Q30" s="17"/>
      <c r="R30" s="72">
        <f t="shared" si="7"/>
        <v>0</v>
      </c>
      <c r="S30" s="17"/>
      <c r="T30" s="72">
        <f t="shared" si="8"/>
        <v>0</v>
      </c>
      <c r="U30" s="17">
        <v>136615.32</v>
      </c>
      <c r="V30" s="72">
        <f t="shared" si="0"/>
        <v>0.20829248059274064</v>
      </c>
      <c r="W30" s="17"/>
      <c r="X30" s="72">
        <f t="shared" si="11"/>
        <v>0</v>
      </c>
      <c r="Y30" s="17">
        <v>22492.24</v>
      </c>
      <c r="Z30" s="72">
        <f t="shared" si="1"/>
        <v>0.17161230681804482</v>
      </c>
      <c r="AA30" s="17"/>
      <c r="AB30" s="72">
        <f t="shared" si="9"/>
        <v>0</v>
      </c>
      <c r="AC30" s="17">
        <v>1904.54</v>
      </c>
      <c r="AD30" s="72">
        <f t="shared" si="2"/>
        <v>0.04712798747305261</v>
      </c>
      <c r="AE30" s="17"/>
      <c r="AF30" s="72">
        <f t="shared" si="3"/>
        <v>0</v>
      </c>
      <c r="AG30" s="17">
        <v>42433.58</v>
      </c>
      <c r="AH30" s="72">
        <f t="shared" si="4"/>
        <v>0.35014526955940545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27">
        <v>31</v>
      </c>
      <c r="B31" s="132"/>
      <c r="C31" s="132"/>
      <c r="D31" s="132"/>
      <c r="E31" s="132"/>
      <c r="F31" s="133"/>
      <c r="G31" s="132" t="s">
        <v>66</v>
      </c>
      <c r="H31" s="132" t="s">
        <v>67</v>
      </c>
      <c r="I31" s="132"/>
      <c r="J31" s="129">
        <v>0</v>
      </c>
      <c r="K31" s="17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27">
        <v>32</v>
      </c>
      <c r="B32" s="132"/>
      <c r="C32" s="132"/>
      <c r="D32" s="132"/>
      <c r="E32" s="132"/>
      <c r="F32" s="133"/>
      <c r="G32" s="132" t="s">
        <v>68</v>
      </c>
      <c r="H32" s="132" t="s">
        <v>69</v>
      </c>
      <c r="I32" s="132"/>
      <c r="J32" s="129">
        <v>269810.21</v>
      </c>
      <c r="K32" s="17">
        <v>702.82</v>
      </c>
      <c r="L32" s="72">
        <f t="shared" si="5"/>
        <v>0.0014911757180698939</v>
      </c>
      <c r="M32" s="17">
        <v>73960.10873645208</v>
      </c>
      <c r="N32" s="72">
        <f t="shared" si="6"/>
        <v>0.0067211894387507</v>
      </c>
      <c r="O32" s="17">
        <v>48441.07126354793</v>
      </c>
      <c r="P32" s="72">
        <f t="shared" si="10"/>
        <v>0.006721189740711976</v>
      </c>
      <c r="Q32" s="17"/>
      <c r="R32" s="72">
        <f t="shared" si="7"/>
        <v>0</v>
      </c>
      <c r="S32" s="17"/>
      <c r="T32" s="72">
        <f t="shared" si="8"/>
        <v>0</v>
      </c>
      <c r="U32" s="17">
        <v>41674.81</v>
      </c>
      <c r="V32" s="72">
        <f t="shared" si="0"/>
        <v>0.06354008871868215</v>
      </c>
      <c r="W32" s="17"/>
      <c r="X32" s="72">
        <f t="shared" si="11"/>
        <v>0</v>
      </c>
      <c r="Y32" s="17">
        <v>91505.96</v>
      </c>
      <c r="Z32" s="72">
        <f t="shared" si="1"/>
        <v>0.6981762991680569</v>
      </c>
      <c r="AA32" s="17"/>
      <c r="AB32" s="72">
        <f t="shared" si="9"/>
        <v>0</v>
      </c>
      <c r="AC32" s="17">
        <v>580.98</v>
      </c>
      <c r="AD32" s="72">
        <f t="shared" si="2"/>
        <v>0.014376394385045264</v>
      </c>
      <c r="AE32" s="17"/>
      <c r="AF32" s="72">
        <f t="shared" si="3"/>
        <v>0</v>
      </c>
      <c r="AG32" s="17">
        <v>12944.46</v>
      </c>
      <c r="AH32" s="72">
        <f t="shared" si="4"/>
        <v>0.10681261010739468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27">
        <v>33</v>
      </c>
      <c r="B33" s="132"/>
      <c r="C33" s="132"/>
      <c r="D33" s="132"/>
      <c r="E33" s="132"/>
      <c r="F33" s="136" t="s">
        <v>70</v>
      </c>
      <c r="G33" s="137" t="s">
        <v>71</v>
      </c>
      <c r="H33" s="132"/>
      <c r="I33" s="132"/>
      <c r="J33" s="129">
        <v>176771.53</v>
      </c>
      <c r="K33" s="18">
        <v>176771.53</v>
      </c>
      <c r="L33" s="72">
        <f t="shared" si="5"/>
        <v>0.3750567900487518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27">
        <v>34</v>
      </c>
      <c r="B34" s="132"/>
      <c r="C34" s="132"/>
      <c r="D34" s="132"/>
      <c r="E34" s="132"/>
      <c r="F34" s="136"/>
      <c r="G34" s="132" t="s">
        <v>60</v>
      </c>
      <c r="H34" s="22" t="s">
        <v>72</v>
      </c>
      <c r="I34" s="132"/>
      <c r="J34" s="129">
        <v>176771.53</v>
      </c>
      <c r="K34" s="23">
        <v>176771.53</v>
      </c>
      <c r="L34" s="72">
        <f t="shared" si="5"/>
        <v>0.3750567900487518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27">
        <v>35</v>
      </c>
      <c r="B35" s="132"/>
      <c r="C35" s="132"/>
      <c r="D35" s="132"/>
      <c r="E35" s="132"/>
      <c r="F35" s="136"/>
      <c r="G35" s="132" t="s">
        <v>73</v>
      </c>
      <c r="H35" s="22" t="s">
        <v>74</v>
      </c>
      <c r="I35" s="132"/>
      <c r="J35" s="129">
        <v>0</v>
      </c>
      <c r="K35" s="2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27">
        <v>36</v>
      </c>
      <c r="B36" s="132"/>
      <c r="C36" s="132"/>
      <c r="D36" s="132"/>
      <c r="E36" s="130" t="s">
        <v>40</v>
      </c>
      <c r="F36" s="136" t="s">
        <v>53</v>
      </c>
      <c r="G36" s="132"/>
      <c r="H36" s="132"/>
      <c r="I36" s="132"/>
      <c r="J36" s="129">
        <v>44676.450000000004</v>
      </c>
      <c r="K36" s="21">
        <v>336.03</v>
      </c>
      <c r="L36" s="72">
        <f t="shared" si="5"/>
        <v>0.0007129560578000431</v>
      </c>
      <c r="M36" s="21">
        <v>9155.079510668882</v>
      </c>
      <c r="N36" s="72">
        <f t="shared" si="6"/>
        <v>0.0008319758416972603</v>
      </c>
      <c r="O36" s="21">
        <v>5996.230489331118</v>
      </c>
      <c r="P36" s="72">
        <f t="shared" si="10"/>
        <v>0.0008319758790752406</v>
      </c>
      <c r="Q36" s="21">
        <v>0</v>
      </c>
      <c r="R36" s="72">
        <f t="shared" si="7"/>
        <v>0</v>
      </c>
      <c r="S36" s="21">
        <v>28716.79</v>
      </c>
      <c r="T36" s="72">
        <f t="shared" si="8"/>
        <v>0.39086224703404204</v>
      </c>
      <c r="U36" s="21">
        <v>173.47</v>
      </c>
      <c r="V36" s="72">
        <f t="shared" si="0"/>
        <v>0.00026448348990744754</v>
      </c>
      <c r="W36" s="21">
        <v>298.85</v>
      </c>
      <c r="X36" s="72">
        <f t="shared" si="11"/>
        <v>0.00027274469433766316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27">
        <v>37</v>
      </c>
      <c r="B37" s="132"/>
      <c r="C37" s="132"/>
      <c r="D37" s="132"/>
      <c r="E37" s="132"/>
      <c r="F37" s="136" t="s">
        <v>58</v>
      </c>
      <c r="G37" s="137" t="s">
        <v>59</v>
      </c>
      <c r="H37" s="132"/>
      <c r="I37" s="132"/>
      <c r="J37" s="129">
        <v>44676.450000000004</v>
      </c>
      <c r="K37" s="21">
        <v>336.03</v>
      </c>
      <c r="L37" s="72">
        <f t="shared" si="5"/>
        <v>0.0007129560578000431</v>
      </c>
      <c r="M37" s="21">
        <v>9155.079510668882</v>
      </c>
      <c r="N37" s="72">
        <f t="shared" si="6"/>
        <v>0.0008319758416972603</v>
      </c>
      <c r="O37" s="21">
        <v>5996.230489331118</v>
      </c>
      <c r="P37" s="72">
        <f t="shared" si="10"/>
        <v>0.0008319758790752406</v>
      </c>
      <c r="Q37" s="21">
        <v>0</v>
      </c>
      <c r="R37" s="72">
        <f t="shared" si="7"/>
        <v>0</v>
      </c>
      <c r="S37" s="21">
        <v>28716.79</v>
      </c>
      <c r="T37" s="72">
        <f t="shared" si="8"/>
        <v>0.39086224703404204</v>
      </c>
      <c r="U37" s="21">
        <v>173.47</v>
      </c>
      <c r="V37" s="72">
        <f t="shared" si="0"/>
        <v>0.00026448348990744754</v>
      </c>
      <c r="W37" s="21">
        <v>298.85</v>
      </c>
      <c r="X37" s="72">
        <f t="shared" si="11"/>
        <v>0.00027274469433766316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27">
        <v>38</v>
      </c>
      <c r="B38" s="132"/>
      <c r="C38" s="132"/>
      <c r="D38" s="132"/>
      <c r="E38" s="132"/>
      <c r="F38" s="133"/>
      <c r="G38" s="132" t="s">
        <v>60</v>
      </c>
      <c r="H38" s="22" t="s">
        <v>75</v>
      </c>
      <c r="I38" s="22"/>
      <c r="J38" s="129">
        <v>16362.47</v>
      </c>
      <c r="K38" s="17">
        <v>336.03</v>
      </c>
      <c r="L38" s="72">
        <f t="shared" si="5"/>
        <v>0.0007129560578000431</v>
      </c>
      <c r="M38" s="17">
        <v>9155.079510668882</v>
      </c>
      <c r="N38" s="72">
        <f t="shared" si="6"/>
        <v>0.0008319758416972603</v>
      </c>
      <c r="O38" s="17">
        <v>5996.230489331118</v>
      </c>
      <c r="P38" s="72">
        <f t="shared" si="10"/>
        <v>0.0008319758790752406</v>
      </c>
      <c r="Q38" s="17"/>
      <c r="R38" s="72">
        <f t="shared" si="7"/>
        <v>0</v>
      </c>
      <c r="S38" s="17">
        <v>402.81</v>
      </c>
      <c r="T38" s="72">
        <f t="shared" si="8"/>
        <v>0.0054826191133404</v>
      </c>
      <c r="U38" s="17">
        <v>173.47</v>
      </c>
      <c r="V38" s="72">
        <f t="shared" si="0"/>
        <v>0.00026448348990744754</v>
      </c>
      <c r="W38" s="17">
        <v>298.85</v>
      </c>
      <c r="X38" s="72">
        <f t="shared" si="11"/>
        <v>0.00027274469433766316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27">
        <v>39</v>
      </c>
      <c r="B39" s="132"/>
      <c r="C39" s="132"/>
      <c r="D39" s="132"/>
      <c r="E39" s="132"/>
      <c r="F39" s="133"/>
      <c r="G39" s="132" t="s">
        <v>73</v>
      </c>
      <c r="H39" s="22" t="s">
        <v>76</v>
      </c>
      <c r="I39" s="22"/>
      <c r="J39" s="129">
        <v>28313.98</v>
      </c>
      <c r="K39" s="17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>
        <v>28313.98</v>
      </c>
      <c r="T39" s="72">
        <f t="shared" si="8"/>
        <v>0.38537962792070163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27">
        <v>40</v>
      </c>
      <c r="B40" s="132"/>
      <c r="C40" s="132"/>
      <c r="D40" s="132"/>
      <c r="E40" s="132"/>
      <c r="F40" s="136" t="s">
        <v>70</v>
      </c>
      <c r="G40" s="137" t="s">
        <v>71</v>
      </c>
      <c r="H40" s="132"/>
      <c r="I40" s="132"/>
      <c r="J40" s="129">
        <v>0</v>
      </c>
      <c r="K40" s="21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27">
        <v>41</v>
      </c>
      <c r="B41" s="132"/>
      <c r="C41" s="132"/>
      <c r="D41" s="132"/>
      <c r="E41" s="132"/>
      <c r="F41" s="133"/>
      <c r="G41" s="132" t="s">
        <v>60</v>
      </c>
      <c r="H41" s="22" t="s">
        <v>75</v>
      </c>
      <c r="I41" s="22"/>
      <c r="J41" s="129">
        <v>0</v>
      </c>
      <c r="K41" s="17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27">
        <v>42</v>
      </c>
      <c r="B42" s="132"/>
      <c r="C42" s="132"/>
      <c r="D42" s="132"/>
      <c r="E42" s="132"/>
      <c r="F42" s="133"/>
      <c r="G42" s="132" t="s">
        <v>73</v>
      </c>
      <c r="H42" s="22" t="s">
        <v>76</v>
      </c>
      <c r="I42" s="22"/>
      <c r="J42" s="129">
        <v>0</v>
      </c>
      <c r="K42" s="17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27">
        <v>43</v>
      </c>
      <c r="B43" s="133"/>
      <c r="C43" s="133"/>
      <c r="D43" s="133"/>
      <c r="E43" s="133"/>
      <c r="F43" s="133"/>
      <c r="G43" s="133"/>
      <c r="H43" s="133"/>
      <c r="I43" s="134"/>
      <c r="J43" s="135"/>
      <c r="K43" s="19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27">
        <v>44</v>
      </c>
      <c r="B44" s="132"/>
      <c r="C44" s="132"/>
      <c r="D44" s="82" t="s">
        <v>52</v>
      </c>
      <c r="E44" s="83" t="s">
        <v>77</v>
      </c>
      <c r="F44" s="84"/>
      <c r="G44" s="85"/>
      <c r="H44" s="85"/>
      <c r="I44" s="85"/>
      <c r="J44" s="129">
        <v>0</v>
      </c>
      <c r="K44" s="15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27">
        <v>45</v>
      </c>
      <c r="B45" s="132"/>
      <c r="C45" s="132"/>
      <c r="D45" s="132"/>
      <c r="E45" s="130" t="s">
        <v>38</v>
      </c>
      <c r="F45" s="87" t="s">
        <v>37</v>
      </c>
      <c r="G45" s="132"/>
      <c r="H45" s="132"/>
      <c r="I45" s="132"/>
      <c r="J45" s="129">
        <v>0</v>
      </c>
      <c r="K45" s="15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27">
        <v>46</v>
      </c>
      <c r="B46" s="132"/>
      <c r="C46" s="132"/>
      <c r="D46" s="132"/>
      <c r="E46" s="132"/>
      <c r="F46" s="136" t="s">
        <v>58</v>
      </c>
      <c r="G46" s="137" t="s">
        <v>59</v>
      </c>
      <c r="H46" s="132"/>
      <c r="I46" s="132"/>
      <c r="J46" s="129">
        <v>0</v>
      </c>
      <c r="K46" s="15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27">
        <v>47</v>
      </c>
      <c r="B47" s="130"/>
      <c r="C47" s="130"/>
      <c r="D47" s="130"/>
      <c r="E47" s="130"/>
      <c r="F47" s="136"/>
      <c r="G47" s="132" t="s">
        <v>60</v>
      </c>
      <c r="H47" s="22" t="s">
        <v>78</v>
      </c>
      <c r="I47" s="22"/>
      <c r="J47" s="129">
        <v>0</v>
      </c>
      <c r="K47" s="21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27">
        <v>48</v>
      </c>
      <c r="B48" s="132"/>
      <c r="C48" s="132"/>
      <c r="D48" s="132"/>
      <c r="E48" s="132"/>
      <c r="F48" s="133"/>
      <c r="G48" s="132"/>
      <c r="H48" s="133" t="s">
        <v>79</v>
      </c>
      <c r="I48" s="133" t="s">
        <v>80</v>
      </c>
      <c r="J48" s="129">
        <v>0</v>
      </c>
      <c r="K48" s="2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27">
        <v>49</v>
      </c>
      <c r="B49" s="130"/>
      <c r="C49" s="130"/>
      <c r="D49" s="130"/>
      <c r="E49" s="130"/>
      <c r="F49" s="136"/>
      <c r="G49" s="132"/>
      <c r="H49" s="132" t="s">
        <v>81</v>
      </c>
      <c r="I49" s="132" t="s">
        <v>82</v>
      </c>
      <c r="J49" s="129">
        <v>0</v>
      </c>
      <c r="K49" s="2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27">
        <v>50</v>
      </c>
      <c r="B50" s="130"/>
      <c r="C50" s="130"/>
      <c r="D50" s="130"/>
      <c r="E50" s="130"/>
      <c r="F50" s="136"/>
      <c r="G50" s="132"/>
      <c r="H50" s="132" t="s">
        <v>83</v>
      </c>
      <c r="I50" s="132" t="s">
        <v>84</v>
      </c>
      <c r="J50" s="129">
        <v>0</v>
      </c>
      <c r="K50" s="2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27">
        <v>51</v>
      </c>
      <c r="B51" s="130"/>
      <c r="C51" s="130"/>
      <c r="D51" s="130"/>
      <c r="E51" s="130"/>
      <c r="F51" s="136"/>
      <c r="G51" s="132" t="s">
        <v>73</v>
      </c>
      <c r="H51" s="132" t="s">
        <v>85</v>
      </c>
      <c r="I51" s="132"/>
      <c r="J51" s="129">
        <v>0</v>
      </c>
      <c r="K51" s="21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27">
        <v>52</v>
      </c>
      <c r="B52" s="132"/>
      <c r="C52" s="132"/>
      <c r="D52" s="132"/>
      <c r="E52" s="132"/>
      <c r="F52" s="133"/>
      <c r="G52" s="132"/>
      <c r="H52" s="133" t="s">
        <v>79</v>
      </c>
      <c r="I52" s="133" t="s">
        <v>80</v>
      </c>
      <c r="J52" s="129">
        <v>0</v>
      </c>
      <c r="K52" s="2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27">
        <v>53</v>
      </c>
      <c r="B53" s="130"/>
      <c r="C53" s="130"/>
      <c r="D53" s="130"/>
      <c r="E53" s="130"/>
      <c r="F53" s="136"/>
      <c r="G53" s="132"/>
      <c r="H53" s="132" t="s">
        <v>81</v>
      </c>
      <c r="I53" s="132" t="s">
        <v>82</v>
      </c>
      <c r="J53" s="129">
        <v>0</v>
      </c>
      <c r="K53" s="2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27">
        <v>54</v>
      </c>
      <c r="B54" s="130"/>
      <c r="C54" s="130"/>
      <c r="D54" s="130"/>
      <c r="E54" s="130"/>
      <c r="F54" s="136"/>
      <c r="G54" s="132"/>
      <c r="H54" s="132" t="s">
        <v>83</v>
      </c>
      <c r="I54" s="132" t="s">
        <v>84</v>
      </c>
      <c r="J54" s="129">
        <v>0</v>
      </c>
      <c r="K54" s="2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27">
        <v>55</v>
      </c>
      <c r="B55" s="132"/>
      <c r="C55" s="132"/>
      <c r="D55" s="132"/>
      <c r="E55" s="132"/>
      <c r="F55" s="133"/>
      <c r="G55" s="132" t="s">
        <v>62</v>
      </c>
      <c r="H55" s="22" t="s">
        <v>86</v>
      </c>
      <c r="I55" s="132"/>
      <c r="J55" s="129">
        <v>0</v>
      </c>
      <c r="K55" s="21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27">
        <v>56</v>
      </c>
      <c r="B56" s="132"/>
      <c r="C56" s="132"/>
      <c r="D56" s="132"/>
      <c r="E56" s="132"/>
      <c r="F56" s="133"/>
      <c r="G56" s="132"/>
      <c r="H56" s="133" t="s">
        <v>79</v>
      </c>
      <c r="I56" s="133" t="s">
        <v>80</v>
      </c>
      <c r="J56" s="129">
        <v>0</v>
      </c>
      <c r="K56" s="2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27">
        <v>57</v>
      </c>
      <c r="B57" s="132"/>
      <c r="C57" s="132"/>
      <c r="D57" s="132"/>
      <c r="E57" s="132"/>
      <c r="F57" s="133"/>
      <c r="G57" s="132"/>
      <c r="H57" s="132" t="s">
        <v>81</v>
      </c>
      <c r="I57" s="132" t="s">
        <v>82</v>
      </c>
      <c r="J57" s="129">
        <v>0</v>
      </c>
      <c r="K57" s="2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27">
        <v>58</v>
      </c>
      <c r="B58" s="132"/>
      <c r="C58" s="132"/>
      <c r="D58" s="132"/>
      <c r="E58" s="132"/>
      <c r="F58" s="133"/>
      <c r="G58" s="132"/>
      <c r="H58" s="132" t="s">
        <v>83</v>
      </c>
      <c r="I58" s="132" t="s">
        <v>84</v>
      </c>
      <c r="J58" s="129">
        <v>0</v>
      </c>
      <c r="K58" s="2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27">
        <v>59</v>
      </c>
      <c r="B59" s="132"/>
      <c r="C59" s="132"/>
      <c r="D59" s="132"/>
      <c r="E59" s="132"/>
      <c r="F59" s="136" t="s">
        <v>70</v>
      </c>
      <c r="G59" s="137" t="s">
        <v>71</v>
      </c>
      <c r="H59" s="132"/>
      <c r="I59" s="132"/>
      <c r="J59" s="129">
        <v>0</v>
      </c>
      <c r="K59" s="15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27">
        <v>60</v>
      </c>
      <c r="B60" s="132"/>
      <c r="C60" s="132"/>
      <c r="D60" s="132"/>
      <c r="E60" s="132"/>
      <c r="F60" s="133"/>
      <c r="G60" s="132" t="s">
        <v>60</v>
      </c>
      <c r="H60" s="22" t="s">
        <v>78</v>
      </c>
      <c r="I60" s="22"/>
      <c r="J60" s="129">
        <v>0</v>
      </c>
      <c r="K60" s="21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27">
        <v>61</v>
      </c>
      <c r="B61" s="132"/>
      <c r="C61" s="132"/>
      <c r="D61" s="132"/>
      <c r="E61" s="132"/>
      <c r="F61" s="133"/>
      <c r="G61" s="132"/>
      <c r="H61" s="133" t="s">
        <v>79</v>
      </c>
      <c r="I61" s="133" t="s">
        <v>80</v>
      </c>
      <c r="J61" s="129">
        <v>0</v>
      </c>
      <c r="K61" s="2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27">
        <v>62</v>
      </c>
      <c r="B62" s="132"/>
      <c r="C62" s="132"/>
      <c r="D62" s="132"/>
      <c r="E62" s="132"/>
      <c r="F62" s="133"/>
      <c r="G62" s="132"/>
      <c r="H62" s="132" t="s">
        <v>81</v>
      </c>
      <c r="I62" s="132" t="s">
        <v>82</v>
      </c>
      <c r="J62" s="129">
        <v>0</v>
      </c>
      <c r="K62" s="2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27">
        <v>63</v>
      </c>
      <c r="B63" s="132"/>
      <c r="C63" s="132"/>
      <c r="D63" s="132"/>
      <c r="E63" s="132"/>
      <c r="F63" s="133"/>
      <c r="G63" s="132"/>
      <c r="H63" s="132" t="s">
        <v>83</v>
      </c>
      <c r="I63" s="132" t="s">
        <v>84</v>
      </c>
      <c r="J63" s="129">
        <v>0</v>
      </c>
      <c r="K63" s="2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27">
        <v>64</v>
      </c>
      <c r="B64" s="132"/>
      <c r="C64" s="132"/>
      <c r="D64" s="132"/>
      <c r="E64" s="132"/>
      <c r="F64" s="133"/>
      <c r="G64" s="132" t="s">
        <v>73</v>
      </c>
      <c r="H64" s="132" t="s">
        <v>85</v>
      </c>
      <c r="I64" s="132"/>
      <c r="J64" s="129">
        <v>0</v>
      </c>
      <c r="K64" s="21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27">
        <v>65</v>
      </c>
      <c r="B65" s="132"/>
      <c r="C65" s="132"/>
      <c r="D65" s="132"/>
      <c r="E65" s="132"/>
      <c r="F65" s="133"/>
      <c r="G65" s="132"/>
      <c r="H65" s="133" t="s">
        <v>79</v>
      </c>
      <c r="I65" s="133" t="s">
        <v>80</v>
      </c>
      <c r="J65" s="129">
        <v>0</v>
      </c>
      <c r="K65" s="2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27">
        <v>66</v>
      </c>
      <c r="B66" s="132"/>
      <c r="C66" s="132"/>
      <c r="D66" s="132"/>
      <c r="E66" s="132"/>
      <c r="F66" s="133"/>
      <c r="G66" s="132"/>
      <c r="H66" s="132" t="s">
        <v>81</v>
      </c>
      <c r="I66" s="132" t="s">
        <v>82</v>
      </c>
      <c r="J66" s="129">
        <v>0</v>
      </c>
      <c r="K66" s="2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27">
        <v>67</v>
      </c>
      <c r="B67" s="132"/>
      <c r="C67" s="132"/>
      <c r="D67" s="132"/>
      <c r="E67" s="132"/>
      <c r="F67" s="133"/>
      <c r="G67" s="132"/>
      <c r="H67" s="132" t="s">
        <v>83</v>
      </c>
      <c r="I67" s="132" t="s">
        <v>84</v>
      </c>
      <c r="J67" s="129">
        <v>0</v>
      </c>
      <c r="K67" s="2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27">
        <v>68</v>
      </c>
      <c r="B68" s="132"/>
      <c r="C68" s="132"/>
      <c r="D68" s="132"/>
      <c r="E68" s="132"/>
      <c r="F68" s="133"/>
      <c r="G68" s="132" t="s">
        <v>62</v>
      </c>
      <c r="H68" s="132" t="s">
        <v>87</v>
      </c>
      <c r="I68" s="132"/>
      <c r="J68" s="129">
        <v>0</v>
      </c>
      <c r="K68" s="21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27">
        <v>69</v>
      </c>
      <c r="B69" s="132"/>
      <c r="C69" s="132"/>
      <c r="D69" s="132"/>
      <c r="E69" s="132"/>
      <c r="F69" s="133"/>
      <c r="G69" s="132"/>
      <c r="H69" s="133" t="s">
        <v>79</v>
      </c>
      <c r="I69" s="133" t="s">
        <v>80</v>
      </c>
      <c r="J69" s="129">
        <v>0</v>
      </c>
      <c r="K69" s="2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27">
        <v>70</v>
      </c>
      <c r="B70" s="132"/>
      <c r="C70" s="132"/>
      <c r="D70" s="132"/>
      <c r="E70" s="132"/>
      <c r="F70" s="133"/>
      <c r="G70" s="132"/>
      <c r="H70" s="133" t="s">
        <v>81</v>
      </c>
      <c r="I70" s="133" t="s">
        <v>82</v>
      </c>
      <c r="J70" s="129">
        <v>0</v>
      </c>
      <c r="K70" s="2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27">
        <v>71</v>
      </c>
      <c r="B71" s="132"/>
      <c r="C71" s="132"/>
      <c r="D71" s="132"/>
      <c r="E71" s="132"/>
      <c r="F71" s="133"/>
      <c r="G71" s="132"/>
      <c r="H71" s="133" t="s">
        <v>83</v>
      </c>
      <c r="I71" s="133" t="s">
        <v>84</v>
      </c>
      <c r="J71" s="129">
        <v>0</v>
      </c>
      <c r="K71" s="2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27">
        <v>72</v>
      </c>
      <c r="B72" s="132"/>
      <c r="C72" s="132"/>
      <c r="D72" s="132"/>
      <c r="E72" s="132"/>
      <c r="F72" s="133"/>
      <c r="G72" s="132" t="s">
        <v>64</v>
      </c>
      <c r="H72" s="22" t="s">
        <v>86</v>
      </c>
      <c r="I72" s="132"/>
      <c r="J72" s="129">
        <v>0</v>
      </c>
      <c r="K72" s="21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27">
        <v>73</v>
      </c>
      <c r="B73" s="132"/>
      <c r="C73" s="132"/>
      <c r="D73" s="132"/>
      <c r="E73" s="132"/>
      <c r="F73" s="133"/>
      <c r="G73" s="132"/>
      <c r="H73" s="133" t="s">
        <v>79</v>
      </c>
      <c r="I73" s="133" t="s">
        <v>80</v>
      </c>
      <c r="J73" s="129">
        <v>0</v>
      </c>
      <c r="K73" s="2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27">
        <v>74</v>
      </c>
      <c r="B74" s="132"/>
      <c r="C74" s="132"/>
      <c r="D74" s="132"/>
      <c r="E74" s="132"/>
      <c r="F74" s="133"/>
      <c r="G74" s="132"/>
      <c r="H74" s="132" t="s">
        <v>81</v>
      </c>
      <c r="I74" s="132" t="s">
        <v>82</v>
      </c>
      <c r="J74" s="129">
        <v>0</v>
      </c>
      <c r="K74" s="2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27">
        <v>75</v>
      </c>
      <c r="B75" s="132"/>
      <c r="C75" s="132"/>
      <c r="D75" s="132"/>
      <c r="E75" s="132"/>
      <c r="F75" s="133"/>
      <c r="G75" s="132"/>
      <c r="H75" s="132" t="s">
        <v>83</v>
      </c>
      <c r="I75" s="132" t="s">
        <v>84</v>
      </c>
      <c r="J75" s="129">
        <v>0</v>
      </c>
      <c r="K75" s="2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27">
        <v>76</v>
      </c>
      <c r="B76" s="130"/>
      <c r="C76" s="130"/>
      <c r="D76" s="130"/>
      <c r="E76" s="130" t="s">
        <v>40</v>
      </c>
      <c r="F76" s="88" t="s">
        <v>53</v>
      </c>
      <c r="G76" s="130"/>
      <c r="H76" s="130"/>
      <c r="I76" s="130"/>
      <c r="J76" s="129">
        <v>0</v>
      </c>
      <c r="K76" s="15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27">
        <v>77</v>
      </c>
      <c r="B77" s="130"/>
      <c r="C77" s="130"/>
      <c r="D77" s="130"/>
      <c r="E77" s="130"/>
      <c r="F77" s="136" t="s">
        <v>58</v>
      </c>
      <c r="G77" s="137" t="s">
        <v>88</v>
      </c>
      <c r="H77" s="130"/>
      <c r="I77" s="130"/>
      <c r="J77" s="129">
        <v>0</v>
      </c>
      <c r="K77" s="21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27">
        <v>78</v>
      </c>
      <c r="B78" s="132"/>
      <c r="C78" s="132"/>
      <c r="D78" s="132"/>
      <c r="E78" s="132"/>
      <c r="F78" s="136"/>
      <c r="G78" s="132" t="s">
        <v>60</v>
      </c>
      <c r="H78" s="22" t="s">
        <v>89</v>
      </c>
      <c r="I78" s="22"/>
      <c r="J78" s="129">
        <v>0</v>
      </c>
      <c r="K78" s="17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27">
        <v>79</v>
      </c>
      <c r="B79" s="132"/>
      <c r="C79" s="132"/>
      <c r="D79" s="132"/>
      <c r="E79" s="132"/>
      <c r="F79" s="136"/>
      <c r="G79" s="132" t="s">
        <v>73</v>
      </c>
      <c r="H79" s="132" t="s">
        <v>90</v>
      </c>
      <c r="I79" s="132"/>
      <c r="J79" s="129">
        <v>0</v>
      </c>
      <c r="K79" s="17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27">
        <v>80</v>
      </c>
      <c r="B80" s="132"/>
      <c r="C80" s="132"/>
      <c r="D80" s="132"/>
      <c r="E80" s="132"/>
      <c r="F80" s="133"/>
      <c r="G80" s="132" t="s">
        <v>62</v>
      </c>
      <c r="H80" s="22" t="s">
        <v>86</v>
      </c>
      <c r="I80" s="132"/>
      <c r="J80" s="129">
        <v>0</v>
      </c>
      <c r="K80" s="17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27">
        <v>81</v>
      </c>
      <c r="B81" s="130"/>
      <c r="C81" s="130"/>
      <c r="D81" s="130"/>
      <c r="E81" s="130"/>
      <c r="F81" s="136" t="s">
        <v>70</v>
      </c>
      <c r="G81" s="137" t="s">
        <v>91</v>
      </c>
      <c r="H81" s="130"/>
      <c r="I81" s="130"/>
      <c r="J81" s="129">
        <v>0</v>
      </c>
      <c r="K81" s="21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27">
        <v>82</v>
      </c>
      <c r="B82" s="132"/>
      <c r="C82" s="132"/>
      <c r="D82" s="132"/>
      <c r="E82" s="132"/>
      <c r="F82" s="136"/>
      <c r="G82" s="132" t="s">
        <v>60</v>
      </c>
      <c r="H82" s="22" t="s">
        <v>89</v>
      </c>
      <c r="I82" s="22"/>
      <c r="J82" s="129">
        <v>0</v>
      </c>
      <c r="K82" s="17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27">
        <v>83</v>
      </c>
      <c r="B83" s="132"/>
      <c r="C83" s="132"/>
      <c r="D83" s="132"/>
      <c r="E83" s="132"/>
      <c r="F83" s="133"/>
      <c r="G83" s="132" t="s">
        <v>73</v>
      </c>
      <c r="H83" s="22" t="s">
        <v>90</v>
      </c>
      <c r="I83" s="132"/>
      <c r="J83" s="129">
        <v>0</v>
      </c>
      <c r="K83" s="17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27">
        <v>84</v>
      </c>
      <c r="B84" s="132"/>
      <c r="C84" s="132"/>
      <c r="D84" s="132"/>
      <c r="E84" s="132"/>
      <c r="F84" s="133"/>
      <c r="G84" s="132" t="s">
        <v>62</v>
      </c>
      <c r="H84" s="132" t="s">
        <v>87</v>
      </c>
      <c r="I84" s="132"/>
      <c r="J84" s="129">
        <v>0</v>
      </c>
      <c r="K84" s="17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27">
        <v>85</v>
      </c>
      <c r="B85" s="132"/>
      <c r="C85" s="132"/>
      <c r="D85" s="132"/>
      <c r="E85" s="132"/>
      <c r="F85" s="133"/>
      <c r="G85" s="132" t="s">
        <v>64</v>
      </c>
      <c r="H85" s="22" t="s">
        <v>86</v>
      </c>
      <c r="I85" s="132"/>
      <c r="J85" s="129">
        <v>0</v>
      </c>
      <c r="K85" s="17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27">
        <v>86</v>
      </c>
      <c r="B86" s="132"/>
      <c r="C86" s="132"/>
      <c r="D86" s="132"/>
      <c r="E86" s="132"/>
      <c r="F86" s="136" t="s">
        <v>92</v>
      </c>
      <c r="G86" s="137" t="s">
        <v>93</v>
      </c>
      <c r="H86" s="132"/>
      <c r="I86" s="132"/>
      <c r="J86" s="129">
        <v>0</v>
      </c>
      <c r="K86" s="21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27">
        <v>87</v>
      </c>
      <c r="B87" s="132"/>
      <c r="C87" s="132"/>
      <c r="D87" s="132"/>
      <c r="E87" s="132"/>
      <c r="F87" s="136"/>
      <c r="G87" s="132" t="s">
        <v>60</v>
      </c>
      <c r="H87" s="22" t="s">
        <v>89</v>
      </c>
      <c r="I87" s="22"/>
      <c r="J87" s="129">
        <v>0</v>
      </c>
      <c r="K87" s="17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27">
        <v>88</v>
      </c>
      <c r="B88" s="132"/>
      <c r="C88" s="132"/>
      <c r="D88" s="132"/>
      <c r="E88" s="132"/>
      <c r="F88" s="133"/>
      <c r="G88" s="132" t="s">
        <v>73</v>
      </c>
      <c r="H88" s="22" t="s">
        <v>90</v>
      </c>
      <c r="I88" s="132"/>
      <c r="J88" s="129">
        <v>0</v>
      </c>
      <c r="K88" s="17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27">
        <v>89</v>
      </c>
      <c r="B89" s="132"/>
      <c r="C89" s="132"/>
      <c r="D89" s="132"/>
      <c r="E89" s="132"/>
      <c r="F89" s="133"/>
      <c r="G89" s="132" t="s">
        <v>62</v>
      </c>
      <c r="H89" s="22" t="s">
        <v>86</v>
      </c>
      <c r="I89" s="132"/>
      <c r="J89" s="129">
        <v>0</v>
      </c>
      <c r="K89" s="17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27">
        <v>90</v>
      </c>
      <c r="B90" s="132"/>
      <c r="C90" s="132"/>
      <c r="D90" s="132"/>
      <c r="E90" s="132"/>
      <c r="F90" s="136" t="s">
        <v>94</v>
      </c>
      <c r="G90" s="137" t="s">
        <v>95</v>
      </c>
      <c r="H90" s="132"/>
      <c r="I90" s="132"/>
      <c r="J90" s="129">
        <v>0</v>
      </c>
      <c r="K90" s="21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27">
        <v>91</v>
      </c>
      <c r="B91" s="132"/>
      <c r="C91" s="132"/>
      <c r="D91" s="132"/>
      <c r="E91" s="132"/>
      <c r="F91" s="133"/>
      <c r="G91" s="132" t="s">
        <v>60</v>
      </c>
      <c r="H91" s="22" t="s">
        <v>89</v>
      </c>
      <c r="I91" s="22"/>
      <c r="J91" s="129">
        <v>0</v>
      </c>
      <c r="K91" s="17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27">
        <v>92</v>
      </c>
      <c r="B92" s="132"/>
      <c r="C92" s="132"/>
      <c r="D92" s="132"/>
      <c r="E92" s="132"/>
      <c r="F92" s="133"/>
      <c r="G92" s="132" t="s">
        <v>73</v>
      </c>
      <c r="H92" s="22" t="s">
        <v>90</v>
      </c>
      <c r="I92" s="132"/>
      <c r="J92" s="129">
        <v>0</v>
      </c>
      <c r="K92" s="17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27">
        <v>93</v>
      </c>
      <c r="B93" s="132"/>
      <c r="C93" s="132"/>
      <c r="D93" s="132"/>
      <c r="E93" s="132"/>
      <c r="F93" s="133"/>
      <c r="G93" s="132" t="s">
        <v>62</v>
      </c>
      <c r="H93" s="132" t="s">
        <v>87</v>
      </c>
      <c r="I93" s="132"/>
      <c r="J93" s="129">
        <v>0</v>
      </c>
      <c r="K93" s="17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27">
        <v>94</v>
      </c>
      <c r="B94" s="132"/>
      <c r="C94" s="132"/>
      <c r="D94" s="132"/>
      <c r="E94" s="132"/>
      <c r="F94" s="133"/>
      <c r="G94" s="132" t="s">
        <v>64</v>
      </c>
      <c r="H94" s="22" t="s">
        <v>86</v>
      </c>
      <c r="I94" s="132"/>
      <c r="J94" s="129">
        <v>0</v>
      </c>
      <c r="K94" s="17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27">
        <v>95</v>
      </c>
      <c r="B95" s="133"/>
      <c r="C95" s="133"/>
      <c r="D95" s="133"/>
      <c r="E95" s="133"/>
      <c r="F95" s="133"/>
      <c r="G95" s="133"/>
      <c r="H95" s="133"/>
      <c r="I95" s="133"/>
      <c r="J95" s="135"/>
      <c r="K95" s="19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27">
        <v>96</v>
      </c>
      <c r="B96" s="132"/>
      <c r="C96" s="132"/>
      <c r="D96" s="82" t="s">
        <v>96</v>
      </c>
      <c r="E96" s="83" t="s">
        <v>97</v>
      </c>
      <c r="F96" s="84"/>
      <c r="G96" s="85"/>
      <c r="H96" s="85"/>
      <c r="I96" s="85"/>
      <c r="J96" s="129">
        <v>4678709.090000001</v>
      </c>
      <c r="K96" s="15">
        <v>42729.89</v>
      </c>
      <c r="L96" s="72">
        <f t="shared" si="17"/>
        <v>0.09066016107082549</v>
      </c>
      <c r="M96" s="15">
        <v>2345854.7061262587</v>
      </c>
      <c r="N96" s="72">
        <f t="shared" si="18"/>
        <v>0.2131815940379834</v>
      </c>
      <c r="O96" s="15">
        <v>1536446.0238737417</v>
      </c>
      <c r="P96" s="72">
        <f t="shared" si="22"/>
        <v>0.2131816036155421</v>
      </c>
      <c r="Q96" s="15">
        <v>0</v>
      </c>
      <c r="R96" s="72">
        <f t="shared" si="19"/>
        <v>0</v>
      </c>
      <c r="S96" s="15">
        <v>34494.14</v>
      </c>
      <c r="T96" s="72">
        <f t="shared" si="20"/>
        <v>0.46949735920716873</v>
      </c>
      <c r="U96" s="15">
        <v>226189.49999999997</v>
      </c>
      <c r="V96" s="72">
        <f t="shared" si="12"/>
        <v>0.34486302150470166</v>
      </c>
      <c r="W96" s="15">
        <v>491917.19999999995</v>
      </c>
      <c r="X96" s="72">
        <f t="shared" si="23"/>
        <v>0.4489469846191705</v>
      </c>
      <c r="Y96" s="15">
        <v>1077.63</v>
      </c>
      <c r="Z96" s="72">
        <f t="shared" si="13"/>
        <v>0.00822214995911166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27">
        <v>97</v>
      </c>
      <c r="B97" s="132"/>
      <c r="C97" s="132"/>
      <c r="D97" s="132"/>
      <c r="E97" s="130" t="s">
        <v>38</v>
      </c>
      <c r="F97" s="87" t="s">
        <v>37</v>
      </c>
      <c r="G97" s="132"/>
      <c r="H97" s="132"/>
      <c r="I97" s="132"/>
      <c r="J97" s="129">
        <v>3602313.38</v>
      </c>
      <c r="K97" s="15">
        <v>20785.04</v>
      </c>
      <c r="L97" s="72">
        <f t="shared" si="17"/>
        <v>0.04409969401427316</v>
      </c>
      <c r="M97" s="15">
        <v>1747976.7397949123</v>
      </c>
      <c r="N97" s="72">
        <f t="shared" si="18"/>
        <v>0.15884891197977744</v>
      </c>
      <c r="O97" s="15">
        <v>1144858.5902050878</v>
      </c>
      <c r="P97" s="72">
        <f t="shared" si="22"/>
        <v>0.15884891911634466</v>
      </c>
      <c r="Q97" s="15">
        <v>0</v>
      </c>
      <c r="R97" s="72">
        <f t="shared" si="19"/>
        <v>0</v>
      </c>
      <c r="S97" s="15">
        <v>354.03</v>
      </c>
      <c r="T97" s="72">
        <f t="shared" si="20"/>
        <v>0.004818677899495796</v>
      </c>
      <c r="U97" s="15">
        <v>214860.71999999997</v>
      </c>
      <c r="V97" s="72">
        <f t="shared" si="12"/>
        <v>0.3275904367880723</v>
      </c>
      <c r="W97" s="15">
        <v>472400.62999999995</v>
      </c>
      <c r="X97" s="72">
        <f t="shared" si="23"/>
        <v>0.4311352365208951</v>
      </c>
      <c r="Y97" s="15">
        <v>1077.63</v>
      </c>
      <c r="Z97" s="72">
        <f t="shared" si="13"/>
        <v>0.00822214995911166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27">
        <v>98</v>
      </c>
      <c r="B98" s="132"/>
      <c r="C98" s="132"/>
      <c r="D98" s="132"/>
      <c r="E98" s="132"/>
      <c r="F98" s="136" t="s">
        <v>58</v>
      </c>
      <c r="G98" s="137" t="s">
        <v>59</v>
      </c>
      <c r="H98" s="132"/>
      <c r="I98" s="132"/>
      <c r="J98" s="129">
        <v>2591459.52</v>
      </c>
      <c r="K98" s="15">
        <v>5835.860000000001</v>
      </c>
      <c r="L98" s="72">
        <f t="shared" si="17"/>
        <v>0.012381965120593282</v>
      </c>
      <c r="M98" s="15">
        <v>1178443.9233619845</v>
      </c>
      <c r="N98" s="72">
        <f t="shared" si="18"/>
        <v>0.1070921201601314</v>
      </c>
      <c r="O98" s="15">
        <v>771836.1566380158</v>
      </c>
      <c r="P98" s="72">
        <f t="shared" si="22"/>
        <v>0.10709212497143354</v>
      </c>
      <c r="Q98" s="15">
        <v>0</v>
      </c>
      <c r="R98" s="72">
        <f t="shared" si="19"/>
        <v>0</v>
      </c>
      <c r="S98" s="15">
        <v>14.57</v>
      </c>
      <c r="T98" s="72">
        <f t="shared" si="20"/>
        <v>0.00019831126456982108</v>
      </c>
      <c r="U98" s="15">
        <v>210156.59999999998</v>
      </c>
      <c r="V98" s="72">
        <f t="shared" si="12"/>
        <v>0.3204182336720095</v>
      </c>
      <c r="W98" s="15">
        <v>424094.77999999997</v>
      </c>
      <c r="X98" s="72">
        <f t="shared" si="23"/>
        <v>0.38704902506708544</v>
      </c>
      <c r="Y98" s="15">
        <v>1077.63</v>
      </c>
      <c r="Z98" s="72">
        <f t="shared" si="13"/>
        <v>0.00822214995911166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27">
        <v>99</v>
      </c>
      <c r="B99" s="130"/>
      <c r="C99" s="130"/>
      <c r="D99" s="130"/>
      <c r="E99" s="130"/>
      <c r="F99" s="136"/>
      <c r="G99" s="130" t="s">
        <v>60</v>
      </c>
      <c r="H99" s="137" t="s">
        <v>78</v>
      </c>
      <c r="I99" s="137"/>
      <c r="J99" s="129">
        <v>1588587.09</v>
      </c>
      <c r="K99" s="21">
        <v>3584.58</v>
      </c>
      <c r="L99" s="72">
        <f t="shared" si="17"/>
        <v>0.007605416259467544</v>
      </c>
      <c r="M99" s="21">
        <v>722802.9629305764</v>
      </c>
      <c r="N99" s="72">
        <f t="shared" si="18"/>
        <v>0.06568535016704669</v>
      </c>
      <c r="O99" s="21">
        <v>473408.5770694238</v>
      </c>
      <c r="P99" s="72">
        <f t="shared" si="22"/>
        <v>0.06568535311807674</v>
      </c>
      <c r="Q99" s="21">
        <v>0</v>
      </c>
      <c r="R99" s="72">
        <f t="shared" si="19"/>
        <v>0</v>
      </c>
      <c r="S99" s="21">
        <v>0</v>
      </c>
      <c r="T99" s="72">
        <f t="shared" si="20"/>
        <v>0</v>
      </c>
      <c r="U99" s="21">
        <v>122914.68</v>
      </c>
      <c r="V99" s="72">
        <f t="shared" si="12"/>
        <v>0.18740360596793187</v>
      </c>
      <c r="W99" s="21">
        <v>264870.54</v>
      </c>
      <c r="X99" s="72">
        <f t="shared" si="23"/>
        <v>0.24173342637226627</v>
      </c>
      <c r="Y99" s="21">
        <v>1005.75</v>
      </c>
      <c r="Z99" s="72">
        <f t="shared" si="13"/>
        <v>0.00767371669439098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27">
        <v>100</v>
      </c>
      <c r="B100" s="132"/>
      <c r="C100" s="132"/>
      <c r="D100" s="132"/>
      <c r="E100" s="132"/>
      <c r="F100" s="133"/>
      <c r="G100" s="133"/>
      <c r="H100" s="132" t="s">
        <v>79</v>
      </c>
      <c r="I100" s="132" t="s">
        <v>80</v>
      </c>
      <c r="J100" s="129">
        <v>1238711.29</v>
      </c>
      <c r="K100" s="17">
        <v>2866.04</v>
      </c>
      <c r="L100" s="72">
        <f t="shared" si="17"/>
        <v>0.006080887360941689</v>
      </c>
      <c r="M100" s="17">
        <v>574367.4527037187</v>
      </c>
      <c r="N100" s="72">
        <f t="shared" si="18"/>
        <v>0.0521961436107478</v>
      </c>
      <c r="O100" s="17">
        <v>376188.93729628145</v>
      </c>
      <c r="P100" s="72">
        <f t="shared" si="22"/>
        <v>0.052196145955751505</v>
      </c>
      <c r="Q100" s="17"/>
      <c r="R100" s="72">
        <f t="shared" si="19"/>
        <v>0</v>
      </c>
      <c r="S100" s="17"/>
      <c r="T100" s="72">
        <f t="shared" si="20"/>
        <v>0</v>
      </c>
      <c r="U100" s="17">
        <v>19941.37</v>
      </c>
      <c r="V100" s="72">
        <f t="shared" si="12"/>
        <v>0.030403891918693013</v>
      </c>
      <c r="W100" s="17">
        <v>264870.54</v>
      </c>
      <c r="X100" s="72">
        <f t="shared" si="23"/>
        <v>0.24173342637226627</v>
      </c>
      <c r="Y100" s="17">
        <v>476.95</v>
      </c>
      <c r="Z100" s="72">
        <f t="shared" si="13"/>
        <v>0.003639054613362941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27">
        <v>101</v>
      </c>
      <c r="B101" s="132"/>
      <c r="C101" s="132"/>
      <c r="D101" s="132"/>
      <c r="E101" s="132"/>
      <c r="F101" s="133"/>
      <c r="G101" s="132"/>
      <c r="H101" s="132" t="s">
        <v>81</v>
      </c>
      <c r="I101" s="132" t="s">
        <v>82</v>
      </c>
      <c r="J101" s="129">
        <v>349875.8</v>
      </c>
      <c r="K101" s="17">
        <v>718.54</v>
      </c>
      <c r="L101" s="72">
        <f t="shared" si="17"/>
        <v>0.0015245288985258549</v>
      </c>
      <c r="M101" s="17">
        <v>148435.51022685767</v>
      </c>
      <c r="N101" s="72">
        <f t="shared" si="18"/>
        <v>0.013489206556298877</v>
      </c>
      <c r="O101" s="17">
        <v>97219.63977314235</v>
      </c>
      <c r="P101" s="72">
        <f t="shared" si="22"/>
        <v>0.013489207162325245</v>
      </c>
      <c r="Q101" s="17"/>
      <c r="R101" s="72">
        <f t="shared" si="19"/>
        <v>0</v>
      </c>
      <c r="S101" s="17"/>
      <c r="T101" s="72">
        <f t="shared" si="20"/>
        <v>0</v>
      </c>
      <c r="U101" s="17">
        <v>102973.31</v>
      </c>
      <c r="V101" s="72">
        <f t="shared" si="12"/>
        <v>0.15699971404923888</v>
      </c>
      <c r="W101" s="17"/>
      <c r="X101" s="72">
        <f t="shared" si="23"/>
        <v>0</v>
      </c>
      <c r="Y101" s="17">
        <v>528.8</v>
      </c>
      <c r="Z101" s="72">
        <f t="shared" si="13"/>
        <v>0.004034662081028039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27">
        <v>102</v>
      </c>
      <c r="B102" s="132"/>
      <c r="C102" s="132"/>
      <c r="D102" s="132"/>
      <c r="E102" s="132"/>
      <c r="F102" s="133"/>
      <c r="G102" s="132"/>
      <c r="H102" s="132" t="s">
        <v>83</v>
      </c>
      <c r="I102" s="132" t="s">
        <v>84</v>
      </c>
      <c r="J102" s="129">
        <v>0</v>
      </c>
      <c r="K102" s="17"/>
      <c r="L102" s="72">
        <f t="shared" si="17"/>
        <v>0</v>
      </c>
      <c r="M102" s="17">
        <v>0</v>
      </c>
      <c r="N102" s="72">
        <f t="shared" si="18"/>
        <v>0</v>
      </c>
      <c r="O102" s="17">
        <v>0</v>
      </c>
      <c r="P102" s="72">
        <f t="shared" si="22"/>
        <v>0</v>
      </c>
      <c r="Q102" s="17"/>
      <c r="R102" s="72">
        <f t="shared" si="19"/>
        <v>0</v>
      </c>
      <c r="S102" s="17"/>
      <c r="T102" s="72">
        <f t="shared" si="20"/>
        <v>0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27">
        <v>103</v>
      </c>
      <c r="B103" s="132"/>
      <c r="C103" s="132"/>
      <c r="D103" s="132"/>
      <c r="E103" s="132"/>
      <c r="F103" s="133"/>
      <c r="G103" s="132"/>
      <c r="H103" s="132" t="s">
        <v>98</v>
      </c>
      <c r="I103" s="132" t="s">
        <v>30</v>
      </c>
      <c r="J103" s="129">
        <v>0</v>
      </c>
      <c r="K103" s="17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27">
        <v>104</v>
      </c>
      <c r="B104" s="130"/>
      <c r="C104" s="130"/>
      <c r="D104" s="130"/>
      <c r="E104" s="130"/>
      <c r="F104" s="136"/>
      <c r="G104" s="130" t="s">
        <v>73</v>
      </c>
      <c r="H104" s="130" t="s">
        <v>85</v>
      </c>
      <c r="I104" s="130"/>
      <c r="J104" s="129">
        <v>933419.2700000001</v>
      </c>
      <c r="K104" s="21">
        <v>2100.85</v>
      </c>
      <c r="L104" s="72">
        <f t="shared" si="17"/>
        <v>0.004457380989879537</v>
      </c>
      <c r="M104" s="21">
        <v>423950.0965384271</v>
      </c>
      <c r="N104" s="72">
        <f t="shared" si="18"/>
        <v>0.03852683507490617</v>
      </c>
      <c r="O104" s="21">
        <v>277671.263461573</v>
      </c>
      <c r="P104" s="72">
        <f t="shared" si="22"/>
        <v>0.0385268368057921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79338.73</v>
      </c>
      <c r="V104" s="72">
        <f t="shared" si="12"/>
        <v>0.12096491724923447</v>
      </c>
      <c r="W104" s="21">
        <v>150286.45</v>
      </c>
      <c r="X104" s="72">
        <f t="shared" si="23"/>
        <v>0.13715854732589092</v>
      </c>
      <c r="Y104" s="21">
        <v>71.88</v>
      </c>
      <c r="Z104" s="72">
        <f t="shared" si="13"/>
        <v>0.0005484332647206797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27">
        <v>105</v>
      </c>
      <c r="B105" s="132"/>
      <c r="C105" s="132"/>
      <c r="D105" s="132"/>
      <c r="E105" s="132"/>
      <c r="F105" s="133"/>
      <c r="G105" s="130"/>
      <c r="H105" s="132" t="s">
        <v>79</v>
      </c>
      <c r="I105" s="132" t="s">
        <v>99</v>
      </c>
      <c r="J105" s="129">
        <v>702582.3600000001</v>
      </c>
      <c r="K105" s="17">
        <v>1626.18</v>
      </c>
      <c r="L105" s="72">
        <f t="shared" si="17"/>
        <v>0.0034502719461752653</v>
      </c>
      <c r="M105" s="17">
        <v>325893.7266365538</v>
      </c>
      <c r="N105" s="72">
        <f t="shared" si="18"/>
        <v>0.02961587686992073</v>
      </c>
      <c r="O105" s="17">
        <v>213448.05336344626</v>
      </c>
      <c r="P105" s="72">
        <f t="shared" si="22"/>
        <v>0.02961587820046617</v>
      </c>
      <c r="Q105" s="17"/>
      <c r="R105" s="72">
        <f t="shared" si="19"/>
        <v>0</v>
      </c>
      <c r="S105" s="17"/>
      <c r="T105" s="72">
        <f t="shared" si="20"/>
        <v>0</v>
      </c>
      <c r="U105" s="17">
        <v>11314.65</v>
      </c>
      <c r="V105" s="72">
        <f t="shared" si="12"/>
        <v>0.017251041212205574</v>
      </c>
      <c r="W105" s="17">
        <v>150286.45</v>
      </c>
      <c r="X105" s="72">
        <f t="shared" si="23"/>
        <v>0.13715854732589092</v>
      </c>
      <c r="Y105" s="17">
        <v>13.3</v>
      </c>
      <c r="Z105" s="72">
        <f t="shared" si="13"/>
        <v>0.00010147693963251309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27">
        <v>106</v>
      </c>
      <c r="B106" s="132"/>
      <c r="C106" s="132"/>
      <c r="D106" s="132"/>
      <c r="E106" s="132"/>
      <c r="F106" s="133"/>
      <c r="G106" s="132"/>
      <c r="H106" s="132" t="s">
        <v>81</v>
      </c>
      <c r="I106" s="132" t="s">
        <v>82</v>
      </c>
      <c r="J106" s="129">
        <v>230836.91</v>
      </c>
      <c r="K106" s="17">
        <v>474.67</v>
      </c>
      <c r="L106" s="72">
        <f t="shared" si="17"/>
        <v>0.001007109043704272</v>
      </c>
      <c r="M106" s="17">
        <v>98056.36990187327</v>
      </c>
      <c r="N106" s="72">
        <f t="shared" si="18"/>
        <v>0.008910958204985435</v>
      </c>
      <c r="O106" s="17">
        <v>64223.21009812672</v>
      </c>
      <c r="P106" s="72">
        <f t="shared" si="22"/>
        <v>0.008910958605325932</v>
      </c>
      <c r="Q106" s="17"/>
      <c r="R106" s="72">
        <f t="shared" si="19"/>
        <v>0</v>
      </c>
      <c r="S106" s="17"/>
      <c r="T106" s="72">
        <f t="shared" si="20"/>
        <v>0</v>
      </c>
      <c r="U106" s="17">
        <v>68024.08</v>
      </c>
      <c r="V106" s="72">
        <f t="shared" si="12"/>
        <v>0.1037138760370289</v>
      </c>
      <c r="W106" s="17"/>
      <c r="X106" s="72">
        <f t="shared" si="23"/>
        <v>0</v>
      </c>
      <c r="Y106" s="17">
        <v>58.58</v>
      </c>
      <c r="Z106" s="72">
        <f t="shared" si="13"/>
        <v>0.00044695632508816665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27">
        <v>107</v>
      </c>
      <c r="B107" s="132"/>
      <c r="C107" s="132"/>
      <c r="D107" s="132"/>
      <c r="E107" s="132"/>
      <c r="F107" s="133"/>
      <c r="G107" s="132"/>
      <c r="H107" s="132" t="s">
        <v>83</v>
      </c>
      <c r="I107" s="132" t="s">
        <v>84</v>
      </c>
      <c r="J107" s="129">
        <v>0</v>
      </c>
      <c r="K107" s="17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/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27">
        <v>108</v>
      </c>
      <c r="B108" s="132"/>
      <c r="C108" s="132"/>
      <c r="D108" s="132"/>
      <c r="E108" s="132"/>
      <c r="F108" s="133"/>
      <c r="G108" s="132"/>
      <c r="H108" s="132" t="s">
        <v>98</v>
      </c>
      <c r="I108" s="132" t="s">
        <v>30</v>
      </c>
      <c r="J108" s="129">
        <v>0</v>
      </c>
      <c r="K108" s="17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27">
        <v>109</v>
      </c>
      <c r="B109" s="132"/>
      <c r="C109" s="132"/>
      <c r="D109" s="132"/>
      <c r="E109" s="132"/>
      <c r="F109" s="133"/>
      <c r="G109" s="130" t="s">
        <v>62</v>
      </c>
      <c r="H109" s="137" t="s">
        <v>86</v>
      </c>
      <c r="I109" s="132"/>
      <c r="J109" s="129">
        <v>69453.16</v>
      </c>
      <c r="K109" s="21">
        <v>150.43</v>
      </c>
      <c r="L109" s="72">
        <f t="shared" si="17"/>
        <v>0.0003191678712461998</v>
      </c>
      <c r="M109" s="21">
        <v>31690.863892981055</v>
      </c>
      <c r="N109" s="72">
        <f t="shared" si="18"/>
        <v>0.0028799349181785412</v>
      </c>
      <c r="O109" s="21">
        <v>20756.31610701895</v>
      </c>
      <c r="P109" s="72">
        <f t="shared" si="22"/>
        <v>0.002879935047564691</v>
      </c>
      <c r="Q109" s="21">
        <v>0</v>
      </c>
      <c r="R109" s="72">
        <f t="shared" si="19"/>
        <v>0</v>
      </c>
      <c r="S109" s="21">
        <v>14.57</v>
      </c>
      <c r="T109" s="72">
        <f t="shared" si="20"/>
        <v>0.00019831126456982108</v>
      </c>
      <c r="U109" s="21">
        <v>7903.19</v>
      </c>
      <c r="V109" s="72">
        <f t="shared" si="12"/>
        <v>0.012049710454843144</v>
      </c>
      <c r="W109" s="21">
        <v>8937.79</v>
      </c>
      <c r="X109" s="72">
        <f t="shared" si="23"/>
        <v>0.0081570513689283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27">
        <v>110</v>
      </c>
      <c r="B110" s="132"/>
      <c r="C110" s="132"/>
      <c r="D110" s="132"/>
      <c r="E110" s="132"/>
      <c r="F110" s="133"/>
      <c r="G110" s="133"/>
      <c r="H110" s="132" t="s">
        <v>79</v>
      </c>
      <c r="I110" s="132" t="s">
        <v>80</v>
      </c>
      <c r="J110" s="129">
        <v>44569.27000000001</v>
      </c>
      <c r="K110" s="17">
        <v>96.89</v>
      </c>
      <c r="L110" s="72">
        <f t="shared" si="17"/>
        <v>0.00020557186096552746</v>
      </c>
      <c r="M110" s="17">
        <v>21085.618279630624</v>
      </c>
      <c r="N110" s="72">
        <f t="shared" si="18"/>
        <v>0.0019161739660982073</v>
      </c>
      <c r="O110" s="17">
        <v>13810.281720369381</v>
      </c>
      <c r="P110" s="72">
        <f t="shared" si="22"/>
        <v>0.0019161740521856983</v>
      </c>
      <c r="Q110" s="17"/>
      <c r="R110" s="72">
        <f t="shared" si="19"/>
        <v>0</v>
      </c>
      <c r="S110" s="17">
        <v>14.57</v>
      </c>
      <c r="T110" s="72">
        <f t="shared" si="20"/>
        <v>0.00019831126456982108</v>
      </c>
      <c r="U110" s="17">
        <v>661.66</v>
      </c>
      <c r="V110" s="72">
        <f t="shared" si="12"/>
        <v>0.0010088092807526473</v>
      </c>
      <c r="W110" s="17">
        <v>8900.25</v>
      </c>
      <c r="X110" s="72">
        <f t="shared" si="23"/>
        <v>0.008122790583164754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27">
        <v>111</v>
      </c>
      <c r="B111" s="132"/>
      <c r="C111" s="132"/>
      <c r="D111" s="132"/>
      <c r="E111" s="132"/>
      <c r="F111" s="133"/>
      <c r="G111" s="132"/>
      <c r="H111" s="132" t="s">
        <v>81</v>
      </c>
      <c r="I111" s="132" t="s">
        <v>82</v>
      </c>
      <c r="J111" s="129">
        <v>24883.89</v>
      </c>
      <c r="K111" s="17">
        <v>53.54</v>
      </c>
      <c r="L111" s="72">
        <f t="shared" si="17"/>
        <v>0.0001135960102806723</v>
      </c>
      <c r="M111" s="17">
        <v>10605.245613350431</v>
      </c>
      <c r="N111" s="72">
        <f t="shared" si="18"/>
        <v>0.0009637609520803342</v>
      </c>
      <c r="O111" s="17">
        <v>6946.034386649569</v>
      </c>
      <c r="P111" s="72">
        <f t="shared" si="22"/>
        <v>0.0009637609953789929</v>
      </c>
      <c r="Q111" s="17"/>
      <c r="R111" s="72">
        <f t="shared" si="19"/>
        <v>0</v>
      </c>
      <c r="S111" s="17"/>
      <c r="T111" s="72">
        <f t="shared" si="20"/>
        <v>0</v>
      </c>
      <c r="U111" s="17">
        <v>7241.53</v>
      </c>
      <c r="V111" s="72">
        <f t="shared" si="12"/>
        <v>0.011040901174090498</v>
      </c>
      <c r="W111" s="17">
        <v>37.54</v>
      </c>
      <c r="X111" s="72">
        <f t="shared" si="23"/>
        <v>3.426078576354651E-05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27">
        <v>112</v>
      </c>
      <c r="B112" s="132"/>
      <c r="C112" s="132"/>
      <c r="D112" s="132"/>
      <c r="E112" s="132"/>
      <c r="F112" s="133"/>
      <c r="G112" s="132"/>
      <c r="H112" s="132" t="s">
        <v>83</v>
      </c>
      <c r="I112" s="132" t="s">
        <v>84</v>
      </c>
      <c r="J112" s="129">
        <v>0</v>
      </c>
      <c r="K112" s="17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27">
        <v>113</v>
      </c>
      <c r="B113" s="132"/>
      <c r="C113" s="132"/>
      <c r="D113" s="132"/>
      <c r="E113" s="132"/>
      <c r="F113" s="133"/>
      <c r="G113" s="132"/>
      <c r="H113" s="132" t="s">
        <v>98</v>
      </c>
      <c r="I113" s="132" t="s">
        <v>30</v>
      </c>
      <c r="J113" s="129">
        <v>0</v>
      </c>
      <c r="K113" s="17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27">
        <v>114</v>
      </c>
      <c r="B114" s="132"/>
      <c r="C114" s="132"/>
      <c r="D114" s="132"/>
      <c r="E114" s="132"/>
      <c r="F114" s="136" t="s">
        <v>70</v>
      </c>
      <c r="G114" s="137" t="s">
        <v>71</v>
      </c>
      <c r="H114" s="132"/>
      <c r="I114" s="132"/>
      <c r="J114" s="129">
        <v>1010853.8599999999</v>
      </c>
      <c r="K114" s="15">
        <v>14949.18</v>
      </c>
      <c r="L114" s="72">
        <f t="shared" si="17"/>
        <v>0.03171772889367988</v>
      </c>
      <c r="M114" s="15">
        <v>569532.8164329279</v>
      </c>
      <c r="N114" s="72">
        <f t="shared" si="18"/>
        <v>0.05175679181964605</v>
      </c>
      <c r="O114" s="15">
        <v>373022.43356707203</v>
      </c>
      <c r="P114" s="72">
        <f t="shared" si="22"/>
        <v>0.051756794144911106</v>
      </c>
      <c r="Q114" s="15">
        <v>0</v>
      </c>
      <c r="R114" s="72">
        <f t="shared" si="19"/>
        <v>0</v>
      </c>
      <c r="S114" s="15">
        <v>339.46</v>
      </c>
      <c r="T114" s="72">
        <f t="shared" si="20"/>
        <v>0.004620366634925975</v>
      </c>
      <c r="U114" s="15">
        <v>4704.12</v>
      </c>
      <c r="V114" s="72">
        <f t="shared" si="12"/>
        <v>0.007172203116062847</v>
      </c>
      <c r="W114" s="15">
        <v>48305.84999999999</v>
      </c>
      <c r="X114" s="72">
        <f t="shared" si="23"/>
        <v>0.044086211453809615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27">
        <v>115</v>
      </c>
      <c r="B115" s="132"/>
      <c r="C115" s="132"/>
      <c r="D115" s="132"/>
      <c r="E115" s="132"/>
      <c r="F115" s="133"/>
      <c r="G115" s="130" t="s">
        <v>60</v>
      </c>
      <c r="H115" s="137" t="s">
        <v>78</v>
      </c>
      <c r="I115" s="137"/>
      <c r="J115" s="129">
        <v>751123.9799999999</v>
      </c>
      <c r="K115" s="21">
        <v>9500.02</v>
      </c>
      <c r="L115" s="72">
        <f t="shared" si="17"/>
        <v>0.020156226551860154</v>
      </c>
      <c r="M115" s="21">
        <v>420714.554248303</v>
      </c>
      <c r="N115" s="72">
        <f t="shared" si="18"/>
        <v>0.038232802345093596</v>
      </c>
      <c r="O115" s="21">
        <v>275552.1057516969</v>
      </c>
      <c r="P115" s="72">
        <f t="shared" si="22"/>
        <v>0.0382328040627696</v>
      </c>
      <c r="Q115" s="21">
        <v>0</v>
      </c>
      <c r="R115" s="72">
        <f t="shared" si="19"/>
        <v>0</v>
      </c>
      <c r="S115" s="21">
        <v>339.46</v>
      </c>
      <c r="T115" s="72">
        <f t="shared" si="20"/>
        <v>0.004620366634925975</v>
      </c>
      <c r="U115" s="21">
        <v>3447</v>
      </c>
      <c r="V115" s="72">
        <f t="shared" si="12"/>
        <v>0.00525551732121388</v>
      </c>
      <c r="W115" s="21">
        <v>41570.84</v>
      </c>
      <c r="X115" s="72">
        <f t="shared" si="23"/>
        <v>0.03793952166357671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27">
        <v>116</v>
      </c>
      <c r="B116" s="132"/>
      <c r="C116" s="132"/>
      <c r="D116" s="132"/>
      <c r="E116" s="132"/>
      <c r="F116" s="133"/>
      <c r="G116" s="133"/>
      <c r="H116" s="132" t="s">
        <v>79</v>
      </c>
      <c r="I116" s="132" t="s">
        <v>80</v>
      </c>
      <c r="J116" s="129">
        <v>677766.24</v>
      </c>
      <c r="K116" s="17">
        <v>6856.24</v>
      </c>
      <c r="L116" s="72">
        <f t="shared" si="17"/>
        <v>0.014546909031131055</v>
      </c>
      <c r="M116" s="17">
        <v>383169.5564435494</v>
      </c>
      <c r="N116" s="72">
        <f t="shared" si="18"/>
        <v>0.03482086789780342</v>
      </c>
      <c r="O116" s="17">
        <v>250961.55355645058</v>
      </c>
      <c r="P116" s="72">
        <f t="shared" si="22"/>
        <v>0.034820869462192254</v>
      </c>
      <c r="Q116" s="17"/>
      <c r="R116" s="72">
        <f t="shared" si="19"/>
        <v>0</v>
      </c>
      <c r="S116" s="17"/>
      <c r="T116" s="72">
        <f t="shared" si="20"/>
        <v>0</v>
      </c>
      <c r="U116" s="17"/>
      <c r="V116" s="72">
        <f t="shared" si="12"/>
        <v>0</v>
      </c>
      <c r="W116" s="17">
        <v>36778.89</v>
      </c>
      <c r="X116" s="72">
        <f t="shared" si="23"/>
        <v>0.03356616065293135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27">
        <v>117</v>
      </c>
      <c r="B117" s="132"/>
      <c r="C117" s="132"/>
      <c r="D117" s="132"/>
      <c r="E117" s="132"/>
      <c r="F117" s="133"/>
      <c r="G117" s="132"/>
      <c r="H117" s="132" t="s">
        <v>81</v>
      </c>
      <c r="I117" s="132" t="s">
        <v>82</v>
      </c>
      <c r="J117" s="129">
        <v>11490</v>
      </c>
      <c r="K117" s="17"/>
      <c r="L117" s="72">
        <f t="shared" si="17"/>
        <v>0</v>
      </c>
      <c r="M117" s="17">
        <v>3471.378500525217</v>
      </c>
      <c r="N117" s="72">
        <f t="shared" si="18"/>
        <v>0.00031546455128637457</v>
      </c>
      <c r="O117" s="17">
        <v>2273.6214994747834</v>
      </c>
      <c r="P117" s="72">
        <f t="shared" si="22"/>
        <v>0.00031546456545917536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3447</v>
      </c>
      <c r="V117" s="72">
        <f t="shared" si="12"/>
        <v>0.00525551732121388</v>
      </c>
      <c r="W117" s="17">
        <v>2298</v>
      </c>
      <c r="X117" s="72">
        <f t="shared" si="23"/>
        <v>0.0020972638701286595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27">
        <v>118</v>
      </c>
      <c r="B118" s="132"/>
      <c r="C118" s="132"/>
      <c r="D118" s="132"/>
      <c r="E118" s="132"/>
      <c r="F118" s="133"/>
      <c r="G118" s="132"/>
      <c r="H118" s="132" t="s">
        <v>83</v>
      </c>
      <c r="I118" s="132" t="s">
        <v>84</v>
      </c>
      <c r="J118" s="129">
        <v>61867.74</v>
      </c>
      <c r="K118" s="17">
        <v>2643.78</v>
      </c>
      <c r="L118" s="72">
        <f t="shared" si="17"/>
        <v>0.005609317520729097</v>
      </c>
      <c r="M118" s="17">
        <v>34073.61930422842</v>
      </c>
      <c r="N118" s="72">
        <f t="shared" si="18"/>
        <v>0.003096469896003807</v>
      </c>
      <c r="O118" s="17">
        <v>22316.93069577158</v>
      </c>
      <c r="P118" s="72">
        <f t="shared" si="22"/>
        <v>0.0030964700351181723</v>
      </c>
      <c r="Q118" s="17"/>
      <c r="R118" s="72">
        <f t="shared" si="19"/>
        <v>0</v>
      </c>
      <c r="S118" s="17">
        <v>339.46</v>
      </c>
      <c r="T118" s="72">
        <f t="shared" si="20"/>
        <v>0.004620366634925975</v>
      </c>
      <c r="U118" s="17"/>
      <c r="V118" s="72">
        <f t="shared" si="12"/>
        <v>0</v>
      </c>
      <c r="W118" s="17">
        <v>2493.95</v>
      </c>
      <c r="X118" s="72">
        <f t="shared" si="23"/>
        <v>0.002276097140516697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27">
        <v>119</v>
      </c>
      <c r="B119" s="132"/>
      <c r="C119" s="132"/>
      <c r="D119" s="132"/>
      <c r="E119" s="132"/>
      <c r="F119" s="133"/>
      <c r="G119" s="132"/>
      <c r="H119" s="132" t="s">
        <v>98</v>
      </c>
      <c r="I119" s="132" t="s">
        <v>30</v>
      </c>
      <c r="J119" s="129">
        <v>0</v>
      </c>
      <c r="K119" s="17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27">
        <v>120</v>
      </c>
      <c r="B120" s="132"/>
      <c r="C120" s="132"/>
      <c r="D120" s="132"/>
      <c r="E120" s="132"/>
      <c r="F120" s="133"/>
      <c r="G120" s="130" t="s">
        <v>73</v>
      </c>
      <c r="H120" s="130" t="s">
        <v>85</v>
      </c>
      <c r="I120" s="132"/>
      <c r="J120" s="129">
        <v>245277.63</v>
      </c>
      <c r="K120" s="21">
        <v>4837.92</v>
      </c>
      <c r="L120" s="72">
        <f t="shared" si="17"/>
        <v>0.010264632238645315</v>
      </c>
      <c r="M120" s="21">
        <v>140594.21303447458</v>
      </c>
      <c r="N120" s="72">
        <f t="shared" si="18"/>
        <v>0.012776621829532845</v>
      </c>
      <c r="O120" s="21">
        <v>92083.88696552542</v>
      </c>
      <c r="P120" s="72">
        <f t="shared" si="22"/>
        <v>0.01277662240354509</v>
      </c>
      <c r="Q120" s="21">
        <v>0</v>
      </c>
      <c r="R120" s="72">
        <f t="shared" si="19"/>
        <v>0</v>
      </c>
      <c r="S120" s="21">
        <v>0</v>
      </c>
      <c r="T120" s="72">
        <f t="shared" si="20"/>
        <v>0</v>
      </c>
      <c r="U120" s="21">
        <v>1257.12</v>
      </c>
      <c r="V120" s="72">
        <f t="shared" si="12"/>
        <v>0.0019166857948489677</v>
      </c>
      <c r="W120" s="21">
        <v>6504.49</v>
      </c>
      <c r="X120" s="72">
        <f t="shared" si="23"/>
        <v>0.0059363062970466335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27">
        <v>121</v>
      </c>
      <c r="B121" s="132"/>
      <c r="C121" s="132"/>
      <c r="D121" s="132"/>
      <c r="E121" s="132"/>
      <c r="F121" s="133"/>
      <c r="G121" s="133"/>
      <c r="H121" s="132" t="s">
        <v>79</v>
      </c>
      <c r="I121" s="132" t="s">
        <v>80</v>
      </c>
      <c r="J121" s="129">
        <v>245277.63</v>
      </c>
      <c r="K121" s="17">
        <v>4837.92</v>
      </c>
      <c r="L121" s="72">
        <f t="shared" si="17"/>
        <v>0.010264632238645315</v>
      </c>
      <c r="M121" s="17">
        <v>140594.21303447458</v>
      </c>
      <c r="N121" s="72">
        <f t="shared" si="18"/>
        <v>0.012776621829532845</v>
      </c>
      <c r="O121" s="17">
        <v>92083.88696552542</v>
      </c>
      <c r="P121" s="72">
        <f t="shared" si="22"/>
        <v>0.01277662240354509</v>
      </c>
      <c r="Q121" s="17"/>
      <c r="R121" s="72">
        <f t="shared" si="19"/>
        <v>0</v>
      </c>
      <c r="S121" s="17"/>
      <c r="T121" s="72">
        <f t="shared" si="20"/>
        <v>0</v>
      </c>
      <c r="U121" s="17">
        <v>1257.12</v>
      </c>
      <c r="V121" s="72">
        <f t="shared" si="12"/>
        <v>0.0019166857948489677</v>
      </c>
      <c r="W121" s="17">
        <v>6504.49</v>
      </c>
      <c r="X121" s="72">
        <f t="shared" si="23"/>
        <v>0.0059363062970466335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27">
        <v>122</v>
      </c>
      <c r="B122" s="132"/>
      <c r="C122" s="132"/>
      <c r="D122" s="132"/>
      <c r="E122" s="132"/>
      <c r="F122" s="133"/>
      <c r="G122" s="132"/>
      <c r="H122" s="132" t="s">
        <v>81</v>
      </c>
      <c r="I122" s="132" t="s">
        <v>82</v>
      </c>
      <c r="J122" s="129">
        <v>0</v>
      </c>
      <c r="K122" s="17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27">
        <v>123</v>
      </c>
      <c r="B123" s="132"/>
      <c r="C123" s="132"/>
      <c r="D123" s="132"/>
      <c r="E123" s="132"/>
      <c r="F123" s="133"/>
      <c r="G123" s="132"/>
      <c r="H123" s="132" t="s">
        <v>83</v>
      </c>
      <c r="I123" s="132" t="s">
        <v>84</v>
      </c>
      <c r="J123" s="129">
        <v>0</v>
      </c>
      <c r="K123" s="17"/>
      <c r="L123" s="72">
        <f t="shared" si="17"/>
        <v>0</v>
      </c>
      <c r="M123" s="17"/>
      <c r="N123" s="72">
        <f t="shared" si="18"/>
        <v>0</v>
      </c>
      <c r="O123" s="17"/>
      <c r="P123" s="72">
        <f t="shared" si="22"/>
        <v>0</v>
      </c>
      <c r="Q123" s="17"/>
      <c r="R123" s="72">
        <f t="shared" si="19"/>
        <v>0</v>
      </c>
      <c r="S123" s="17"/>
      <c r="T123" s="72">
        <f t="shared" si="20"/>
        <v>0</v>
      </c>
      <c r="U123" s="17"/>
      <c r="V123" s="72">
        <f t="shared" si="12"/>
        <v>0</v>
      </c>
      <c r="W123" s="17"/>
      <c r="X123" s="72">
        <f t="shared" si="23"/>
        <v>0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27">
        <v>124</v>
      </c>
      <c r="B124" s="132"/>
      <c r="C124" s="132"/>
      <c r="D124" s="132"/>
      <c r="E124" s="132"/>
      <c r="F124" s="133"/>
      <c r="G124" s="132"/>
      <c r="H124" s="132" t="s">
        <v>98</v>
      </c>
      <c r="I124" s="132" t="s">
        <v>30</v>
      </c>
      <c r="J124" s="129">
        <v>0</v>
      </c>
      <c r="K124" s="17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27">
        <v>125</v>
      </c>
      <c r="B125" s="132"/>
      <c r="C125" s="132"/>
      <c r="D125" s="132"/>
      <c r="E125" s="132"/>
      <c r="F125" s="133"/>
      <c r="G125" s="130" t="s">
        <v>62</v>
      </c>
      <c r="H125" s="130" t="s">
        <v>87</v>
      </c>
      <c r="I125" s="132"/>
      <c r="J125" s="129">
        <v>0</v>
      </c>
      <c r="K125" s="21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27">
        <v>126</v>
      </c>
      <c r="B126" s="132"/>
      <c r="C126" s="132"/>
      <c r="D126" s="132"/>
      <c r="E126" s="132"/>
      <c r="F126" s="133"/>
      <c r="G126" s="133"/>
      <c r="H126" s="132" t="s">
        <v>79</v>
      </c>
      <c r="I126" s="132" t="s">
        <v>80</v>
      </c>
      <c r="J126" s="129">
        <v>0</v>
      </c>
      <c r="K126" s="17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27">
        <v>127</v>
      </c>
      <c r="B127" s="132"/>
      <c r="C127" s="132"/>
      <c r="D127" s="132"/>
      <c r="E127" s="132"/>
      <c r="F127" s="133"/>
      <c r="G127" s="132"/>
      <c r="H127" s="132" t="s">
        <v>81</v>
      </c>
      <c r="I127" s="132" t="s">
        <v>82</v>
      </c>
      <c r="J127" s="129">
        <v>0</v>
      </c>
      <c r="K127" s="17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27">
        <v>128</v>
      </c>
      <c r="B128" s="132"/>
      <c r="C128" s="132"/>
      <c r="D128" s="132"/>
      <c r="E128" s="132"/>
      <c r="F128" s="133"/>
      <c r="G128" s="132"/>
      <c r="H128" s="132" t="s">
        <v>83</v>
      </c>
      <c r="I128" s="132" t="s">
        <v>84</v>
      </c>
      <c r="J128" s="129">
        <v>0</v>
      </c>
      <c r="K128" s="17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27">
        <v>129</v>
      </c>
      <c r="B129" s="132"/>
      <c r="C129" s="132"/>
      <c r="D129" s="132"/>
      <c r="E129" s="132"/>
      <c r="F129" s="133"/>
      <c r="G129" s="132"/>
      <c r="H129" s="132" t="s">
        <v>98</v>
      </c>
      <c r="I129" s="132" t="s">
        <v>30</v>
      </c>
      <c r="J129" s="129">
        <v>0</v>
      </c>
      <c r="K129" s="17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27">
        <v>130</v>
      </c>
      <c r="B130" s="132"/>
      <c r="C130" s="132"/>
      <c r="D130" s="132"/>
      <c r="E130" s="132"/>
      <c r="F130" s="133"/>
      <c r="G130" s="130" t="s">
        <v>64</v>
      </c>
      <c r="H130" s="137" t="s">
        <v>86</v>
      </c>
      <c r="I130" s="132"/>
      <c r="J130" s="129">
        <v>14452.250000000002</v>
      </c>
      <c r="K130" s="21">
        <v>611.24</v>
      </c>
      <c r="L130" s="72">
        <f t="shared" si="17"/>
        <v>0.0012968701031744142</v>
      </c>
      <c r="M130" s="21">
        <v>8224.049150150298</v>
      </c>
      <c r="N130" s="72">
        <f t="shared" si="18"/>
        <v>0.0007473676450196151</v>
      </c>
      <c r="O130" s="21">
        <v>5386.440849849703</v>
      </c>
      <c r="P130" s="72">
        <f t="shared" si="22"/>
        <v>0.0007473676785964233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230.52</v>
      </c>
      <c r="X130" s="72">
        <f t="shared" si="23"/>
        <v>0.00021038349318627442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27">
        <v>131</v>
      </c>
      <c r="B131" s="132"/>
      <c r="C131" s="132"/>
      <c r="D131" s="132"/>
      <c r="E131" s="132"/>
      <c r="F131" s="133"/>
      <c r="G131" s="133"/>
      <c r="H131" s="132" t="s">
        <v>79</v>
      </c>
      <c r="I131" s="132" t="s">
        <v>80</v>
      </c>
      <c r="J131" s="129">
        <v>6928.490000000001</v>
      </c>
      <c r="K131" s="17">
        <v>235.05</v>
      </c>
      <c r="L131" s="72">
        <f t="shared" si="17"/>
        <v>0.0004987064291459101</v>
      </c>
      <c r="M131" s="17">
        <v>3905.1769431878915</v>
      </c>
      <c r="N131" s="72">
        <f t="shared" si="18"/>
        <v>0.0003548863634116164</v>
      </c>
      <c r="O131" s="17">
        <v>2557.743056812109</v>
      </c>
      <c r="P131" s="72">
        <f t="shared" si="22"/>
        <v>0.00035488637935551147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230.52</v>
      </c>
      <c r="X131" s="72">
        <f t="shared" si="23"/>
        <v>0.00021038349318627442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27">
        <v>132</v>
      </c>
      <c r="B132" s="132"/>
      <c r="C132" s="132"/>
      <c r="D132" s="132"/>
      <c r="E132" s="132"/>
      <c r="F132" s="133"/>
      <c r="G132" s="132"/>
      <c r="H132" s="132" t="s">
        <v>81</v>
      </c>
      <c r="I132" s="132" t="s">
        <v>82</v>
      </c>
      <c r="J132" s="129">
        <v>0</v>
      </c>
      <c r="K132" s="17"/>
      <c r="L132" s="72">
        <f t="shared" si="17"/>
        <v>0</v>
      </c>
      <c r="M132" s="17">
        <v>0</v>
      </c>
      <c r="N132" s="72">
        <f t="shared" si="18"/>
        <v>0</v>
      </c>
      <c r="O132" s="17">
        <v>0</v>
      </c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>
        <v>0</v>
      </c>
      <c r="V132" s="72">
        <f t="shared" si="12"/>
        <v>0</v>
      </c>
      <c r="W132" s="17">
        <v>0</v>
      </c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27">
        <v>133</v>
      </c>
      <c r="B133" s="132"/>
      <c r="C133" s="132"/>
      <c r="D133" s="132"/>
      <c r="E133" s="132"/>
      <c r="F133" s="133"/>
      <c r="G133" s="132"/>
      <c r="H133" s="132" t="s">
        <v>83</v>
      </c>
      <c r="I133" s="132" t="s">
        <v>84</v>
      </c>
      <c r="J133" s="129">
        <v>7523.76</v>
      </c>
      <c r="K133" s="17">
        <v>376.19</v>
      </c>
      <c r="L133" s="72">
        <f t="shared" si="17"/>
        <v>0.0007981636740285042</v>
      </c>
      <c r="M133" s="17">
        <v>4318.872206962406</v>
      </c>
      <c r="N133" s="72">
        <f t="shared" si="18"/>
        <v>0.00039248128160799866</v>
      </c>
      <c r="O133" s="17">
        <v>2828.697793037594</v>
      </c>
      <c r="P133" s="72">
        <f t="shared" si="22"/>
        <v>0.0003924812992409117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27">
        <v>134</v>
      </c>
      <c r="B134" s="132"/>
      <c r="C134" s="132"/>
      <c r="D134" s="132"/>
      <c r="E134" s="132"/>
      <c r="F134" s="133"/>
      <c r="G134" s="132"/>
      <c r="H134" s="132" t="s">
        <v>98</v>
      </c>
      <c r="I134" s="132" t="s">
        <v>30</v>
      </c>
      <c r="J134" s="129">
        <v>0</v>
      </c>
      <c r="K134" s="17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27">
        <v>135</v>
      </c>
      <c r="B135" s="130"/>
      <c r="C135" s="130"/>
      <c r="D135" s="130"/>
      <c r="E135" s="130" t="s">
        <v>40</v>
      </c>
      <c r="F135" s="88" t="s">
        <v>53</v>
      </c>
      <c r="G135" s="130"/>
      <c r="H135" s="130"/>
      <c r="I135" s="130"/>
      <c r="J135" s="129">
        <v>1076395.71</v>
      </c>
      <c r="K135" s="15">
        <v>21944.85</v>
      </c>
      <c r="L135" s="72">
        <f t="shared" si="17"/>
        <v>0.04656046705655233</v>
      </c>
      <c r="M135" s="15">
        <v>597877.9663313462</v>
      </c>
      <c r="N135" s="72">
        <f t="shared" si="18"/>
        <v>0.05433268205820594</v>
      </c>
      <c r="O135" s="15">
        <v>391587.43366865383</v>
      </c>
      <c r="P135" s="72">
        <f t="shared" si="22"/>
        <v>0.054332684499197405</v>
      </c>
      <c r="Q135" s="15">
        <v>0</v>
      </c>
      <c r="R135" s="72">
        <f t="shared" si="19"/>
        <v>0</v>
      </c>
      <c r="S135" s="15">
        <v>34140.11</v>
      </c>
      <c r="T135" s="72">
        <f t="shared" si="20"/>
        <v>0.4646786813076729</v>
      </c>
      <c r="U135" s="15">
        <v>11328.78</v>
      </c>
      <c r="V135" s="72">
        <f t="shared" si="12"/>
        <v>0.017272584716629354</v>
      </c>
      <c r="W135" s="15">
        <v>19516.57</v>
      </c>
      <c r="X135" s="72">
        <f t="shared" si="23"/>
        <v>0.01781174809827541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27">
        <v>136</v>
      </c>
      <c r="B136" s="130"/>
      <c r="C136" s="130"/>
      <c r="D136" s="130"/>
      <c r="E136" s="130"/>
      <c r="F136" s="136" t="s">
        <v>58</v>
      </c>
      <c r="G136" s="137" t="s">
        <v>88</v>
      </c>
      <c r="H136" s="130"/>
      <c r="I136" s="130"/>
      <c r="J136" s="129">
        <v>100326.54</v>
      </c>
      <c r="K136" s="17">
        <v>2060.39</v>
      </c>
      <c r="L136" s="72">
        <f t="shared" si="17"/>
        <v>0.004371536862573672</v>
      </c>
      <c r="M136" s="17">
        <v>56134.35958740345</v>
      </c>
      <c r="N136" s="72">
        <f t="shared" si="18"/>
        <v>0.005101258925325764</v>
      </c>
      <c r="O136" s="17">
        <v>36765.88041259656</v>
      </c>
      <c r="P136" s="72">
        <f t="shared" si="22"/>
        <v>0.005101259154508807</v>
      </c>
      <c r="Q136" s="17">
        <v>0</v>
      </c>
      <c r="R136" s="72">
        <f t="shared" si="19"/>
        <v>0</v>
      </c>
      <c r="S136" s="17">
        <v>2469.86</v>
      </c>
      <c r="T136" s="72">
        <f t="shared" si="20"/>
        <v>0.03361709402267799</v>
      </c>
      <c r="U136" s="17">
        <v>1063.65</v>
      </c>
      <c r="V136" s="72">
        <f t="shared" si="12"/>
        <v>0.0016217090219637783</v>
      </c>
      <c r="W136" s="17">
        <v>1832.4</v>
      </c>
      <c r="X136" s="72">
        <f t="shared" si="23"/>
        <v>0.001672335211324524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27">
        <v>137</v>
      </c>
      <c r="B137" s="132"/>
      <c r="C137" s="132"/>
      <c r="D137" s="132"/>
      <c r="E137" s="132"/>
      <c r="F137" s="136"/>
      <c r="G137" s="132" t="s">
        <v>60</v>
      </c>
      <c r="H137" s="22" t="s">
        <v>89</v>
      </c>
      <c r="I137" s="22"/>
      <c r="J137" s="129">
        <v>0</v>
      </c>
      <c r="K137" s="17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27">
        <v>138</v>
      </c>
      <c r="B138" s="132"/>
      <c r="C138" s="132"/>
      <c r="D138" s="132"/>
      <c r="E138" s="132"/>
      <c r="F138" s="136"/>
      <c r="G138" s="132" t="s">
        <v>73</v>
      </c>
      <c r="H138" s="22" t="s">
        <v>90</v>
      </c>
      <c r="I138" s="132"/>
      <c r="J138" s="129">
        <v>100326.54</v>
      </c>
      <c r="K138" s="17">
        <v>2060.39</v>
      </c>
      <c r="L138" s="72">
        <f t="shared" si="17"/>
        <v>0.004371536862573672</v>
      </c>
      <c r="M138" s="17">
        <v>56134.35958740345</v>
      </c>
      <c r="N138" s="72">
        <f t="shared" si="18"/>
        <v>0.005101258925325764</v>
      </c>
      <c r="O138" s="17">
        <v>36765.88041259656</v>
      </c>
      <c r="P138" s="72">
        <f t="shared" si="22"/>
        <v>0.005101259154508807</v>
      </c>
      <c r="Q138" s="17"/>
      <c r="R138" s="72">
        <f t="shared" si="19"/>
        <v>0</v>
      </c>
      <c r="S138" s="17">
        <v>2469.86</v>
      </c>
      <c r="T138" s="72">
        <f t="shared" si="20"/>
        <v>0.03361709402267799</v>
      </c>
      <c r="U138" s="17">
        <v>1063.65</v>
      </c>
      <c r="V138" s="72">
        <f t="shared" si="12"/>
        <v>0.0016217090219637783</v>
      </c>
      <c r="W138" s="17">
        <v>1832.4</v>
      </c>
      <c r="X138" s="72">
        <f t="shared" si="23"/>
        <v>0.001672335211324524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27">
        <v>139</v>
      </c>
      <c r="B139" s="132"/>
      <c r="C139" s="132"/>
      <c r="D139" s="132"/>
      <c r="E139" s="132"/>
      <c r="F139" s="133"/>
      <c r="G139" s="132" t="s">
        <v>62</v>
      </c>
      <c r="H139" s="22" t="s">
        <v>86</v>
      </c>
      <c r="I139" s="132"/>
      <c r="J139" s="129">
        <v>0</v>
      </c>
      <c r="K139" s="17"/>
      <c r="L139" s="72">
        <f t="shared" si="17"/>
        <v>0</v>
      </c>
      <c r="M139" s="17"/>
      <c r="N139" s="72">
        <f t="shared" si="18"/>
        <v>0</v>
      </c>
      <c r="O139" s="17"/>
      <c r="P139" s="72">
        <f t="shared" si="22"/>
        <v>0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27">
        <v>140</v>
      </c>
      <c r="B140" s="130"/>
      <c r="C140" s="130"/>
      <c r="D140" s="130"/>
      <c r="E140" s="130"/>
      <c r="F140" s="136" t="s">
        <v>70</v>
      </c>
      <c r="G140" s="137" t="s">
        <v>91</v>
      </c>
      <c r="H140" s="130"/>
      <c r="I140" s="130"/>
      <c r="J140" s="129">
        <v>0</v>
      </c>
      <c r="K140" s="17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27">
        <v>141</v>
      </c>
      <c r="B141" s="132"/>
      <c r="C141" s="132"/>
      <c r="D141" s="132"/>
      <c r="E141" s="132"/>
      <c r="F141" s="136"/>
      <c r="G141" s="132" t="s">
        <v>60</v>
      </c>
      <c r="H141" s="22" t="s">
        <v>89</v>
      </c>
      <c r="I141" s="22"/>
      <c r="J141" s="129">
        <v>0</v>
      </c>
      <c r="K141" s="17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27">
        <v>142</v>
      </c>
      <c r="B142" s="132"/>
      <c r="C142" s="132"/>
      <c r="D142" s="132"/>
      <c r="E142" s="132"/>
      <c r="F142" s="133"/>
      <c r="G142" s="132" t="s">
        <v>73</v>
      </c>
      <c r="H142" s="22" t="s">
        <v>90</v>
      </c>
      <c r="I142" s="132"/>
      <c r="J142" s="129">
        <v>0</v>
      </c>
      <c r="K142" s="17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27">
        <v>143</v>
      </c>
      <c r="B143" s="132"/>
      <c r="C143" s="132"/>
      <c r="D143" s="132"/>
      <c r="E143" s="132"/>
      <c r="F143" s="133"/>
      <c r="G143" s="132" t="s">
        <v>62</v>
      </c>
      <c r="H143" s="132" t="s">
        <v>87</v>
      </c>
      <c r="I143" s="132"/>
      <c r="J143" s="129">
        <v>0</v>
      </c>
      <c r="K143" s="17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27">
        <v>144</v>
      </c>
      <c r="B144" s="132"/>
      <c r="C144" s="132"/>
      <c r="D144" s="132"/>
      <c r="E144" s="132"/>
      <c r="F144" s="133"/>
      <c r="G144" s="132" t="s">
        <v>64</v>
      </c>
      <c r="H144" s="22" t="s">
        <v>86</v>
      </c>
      <c r="I144" s="132"/>
      <c r="J144" s="129">
        <v>0</v>
      </c>
      <c r="K144" s="17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27">
        <v>145</v>
      </c>
      <c r="B145" s="132"/>
      <c r="C145" s="132"/>
      <c r="D145" s="132"/>
      <c r="E145" s="132"/>
      <c r="F145" s="136" t="s">
        <v>92</v>
      </c>
      <c r="G145" s="137" t="s">
        <v>93</v>
      </c>
      <c r="H145" s="132"/>
      <c r="I145" s="132"/>
      <c r="J145" s="129">
        <v>976069.1699999999</v>
      </c>
      <c r="K145" s="17">
        <v>19884.46</v>
      </c>
      <c r="L145" s="72">
        <f t="shared" si="29"/>
        <v>0.04218893019397865</v>
      </c>
      <c r="M145" s="17">
        <v>541743.6067439427</v>
      </c>
      <c r="N145" s="72">
        <f t="shared" si="30"/>
        <v>0.049231423132880175</v>
      </c>
      <c r="O145" s="17">
        <v>354821.55325605726</v>
      </c>
      <c r="P145" s="72">
        <f t="shared" si="34"/>
        <v>0.0492314253446886</v>
      </c>
      <c r="Q145" s="17">
        <v>0</v>
      </c>
      <c r="R145" s="72">
        <f t="shared" si="31"/>
        <v>0</v>
      </c>
      <c r="S145" s="17">
        <v>31670.25</v>
      </c>
      <c r="T145" s="72">
        <f t="shared" si="32"/>
        <v>0.43106158728499494</v>
      </c>
      <c r="U145" s="17">
        <v>10265.130000000001</v>
      </c>
      <c r="V145" s="72">
        <f t="shared" si="24"/>
        <v>0.015650875694665573</v>
      </c>
      <c r="W145" s="17">
        <v>17684.17</v>
      </c>
      <c r="X145" s="72">
        <f t="shared" si="35"/>
        <v>0.016139412886950887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27">
        <v>146</v>
      </c>
      <c r="B146" s="132"/>
      <c r="C146" s="132"/>
      <c r="D146" s="132"/>
      <c r="E146" s="132"/>
      <c r="F146" s="136"/>
      <c r="G146" s="132" t="s">
        <v>60</v>
      </c>
      <c r="H146" s="22" t="s">
        <v>89</v>
      </c>
      <c r="I146" s="22"/>
      <c r="J146" s="129">
        <v>20973.980000000003</v>
      </c>
      <c r="K146" s="17">
        <v>269.85</v>
      </c>
      <c r="L146" s="72">
        <f t="shared" si="29"/>
        <v>0.0005725417141247557</v>
      </c>
      <c r="M146" s="17">
        <v>7351.998990752039</v>
      </c>
      <c r="N146" s="72">
        <f t="shared" si="30"/>
        <v>0.0006681193256006405</v>
      </c>
      <c r="O146" s="17">
        <v>4815.281009247962</v>
      </c>
      <c r="P146" s="72">
        <f t="shared" si="34"/>
        <v>0.0006681193556170783</v>
      </c>
      <c r="Q146" s="17"/>
      <c r="R146" s="72">
        <f t="shared" si="31"/>
        <v>0</v>
      </c>
      <c r="S146" s="17">
        <v>8157.55</v>
      </c>
      <c r="T146" s="72">
        <f t="shared" si="32"/>
        <v>0.11103185012296116</v>
      </c>
      <c r="U146" s="17">
        <v>139.31</v>
      </c>
      <c r="V146" s="72">
        <f t="shared" si="24"/>
        <v>0.00021240096258146374</v>
      </c>
      <c r="W146" s="17">
        <v>239.99</v>
      </c>
      <c r="X146" s="72">
        <f t="shared" si="35"/>
        <v>0.00021902626466152177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27">
        <v>147</v>
      </c>
      <c r="B147" s="132"/>
      <c r="C147" s="132"/>
      <c r="D147" s="132"/>
      <c r="E147" s="132"/>
      <c r="F147" s="133"/>
      <c r="G147" s="132" t="s">
        <v>73</v>
      </c>
      <c r="H147" s="22" t="s">
        <v>90</v>
      </c>
      <c r="I147" s="132"/>
      <c r="J147" s="129">
        <v>427268.9000000001</v>
      </c>
      <c r="K147" s="17">
        <v>8774.74</v>
      </c>
      <c r="L147" s="72">
        <f t="shared" si="29"/>
        <v>0.01861739737112862</v>
      </c>
      <c r="M147" s="17">
        <v>239064.04254518502</v>
      </c>
      <c r="N147" s="72">
        <f t="shared" si="30"/>
        <v>0.021725153537366534</v>
      </c>
      <c r="O147" s="17">
        <v>156577.897454815</v>
      </c>
      <c r="P147" s="72">
        <f t="shared" si="34"/>
        <v>0.02172515451340733</v>
      </c>
      <c r="Q147" s="17"/>
      <c r="R147" s="72">
        <f t="shared" si="31"/>
        <v>0</v>
      </c>
      <c r="S147" s="17">
        <v>10518.58</v>
      </c>
      <c r="T147" s="72">
        <f t="shared" si="32"/>
        <v>0.14316766652565743</v>
      </c>
      <c r="U147" s="17">
        <v>4529.86</v>
      </c>
      <c r="V147" s="72">
        <f t="shared" si="24"/>
        <v>0.0069065151414777785</v>
      </c>
      <c r="W147" s="17">
        <v>7803.78</v>
      </c>
      <c r="X147" s="72">
        <f t="shared" si="35"/>
        <v>0.0071221000193353486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27">
        <v>148</v>
      </c>
      <c r="B148" s="132"/>
      <c r="C148" s="132"/>
      <c r="D148" s="132"/>
      <c r="E148" s="132"/>
      <c r="F148" s="133"/>
      <c r="G148" s="132" t="s">
        <v>62</v>
      </c>
      <c r="H148" s="22" t="s">
        <v>86</v>
      </c>
      <c r="I148" s="132"/>
      <c r="J148" s="129">
        <v>527826.29</v>
      </c>
      <c r="K148" s="17">
        <v>10839.87</v>
      </c>
      <c r="L148" s="72">
        <f t="shared" si="29"/>
        <v>0.02299899110872528</v>
      </c>
      <c r="M148" s="17">
        <v>295327.5652080057</v>
      </c>
      <c r="N148" s="72">
        <f t="shared" si="30"/>
        <v>0.026838150269913003</v>
      </c>
      <c r="O148" s="17">
        <v>193428.37479199428</v>
      </c>
      <c r="P148" s="72">
        <f t="shared" si="34"/>
        <v>0.02683815147566419</v>
      </c>
      <c r="Q148" s="17"/>
      <c r="R148" s="72">
        <f t="shared" si="31"/>
        <v>0</v>
      </c>
      <c r="S148" s="17">
        <v>12994.12</v>
      </c>
      <c r="T148" s="72">
        <f t="shared" si="32"/>
        <v>0.17686207063637638</v>
      </c>
      <c r="U148" s="17">
        <v>5595.96</v>
      </c>
      <c r="V148" s="72">
        <f t="shared" si="24"/>
        <v>0.00853195959060633</v>
      </c>
      <c r="W148" s="17">
        <v>9640.4</v>
      </c>
      <c r="X148" s="72">
        <f t="shared" si="35"/>
        <v>0.008798286602954015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27">
        <v>149</v>
      </c>
      <c r="B149" s="132"/>
      <c r="C149" s="132"/>
      <c r="D149" s="132"/>
      <c r="E149" s="132"/>
      <c r="F149" s="136" t="s">
        <v>94</v>
      </c>
      <c r="G149" s="137" t="s">
        <v>95</v>
      </c>
      <c r="H149" s="132"/>
      <c r="I149" s="132"/>
      <c r="J149" s="129">
        <v>0</v>
      </c>
      <c r="K149" s="17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27">
        <v>150</v>
      </c>
      <c r="B150" s="132"/>
      <c r="C150" s="132"/>
      <c r="D150" s="132"/>
      <c r="E150" s="132"/>
      <c r="F150" s="133"/>
      <c r="G150" s="132" t="s">
        <v>60</v>
      </c>
      <c r="H150" s="22" t="s">
        <v>89</v>
      </c>
      <c r="I150" s="22"/>
      <c r="J150" s="129">
        <v>0</v>
      </c>
      <c r="K150" s="17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27">
        <v>151</v>
      </c>
      <c r="B151" s="132"/>
      <c r="C151" s="132"/>
      <c r="D151" s="132"/>
      <c r="E151" s="132"/>
      <c r="F151" s="133"/>
      <c r="G151" s="132" t="s">
        <v>73</v>
      </c>
      <c r="H151" s="22" t="s">
        <v>90</v>
      </c>
      <c r="I151" s="132"/>
      <c r="J151" s="129">
        <v>0</v>
      </c>
      <c r="K151" s="17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27">
        <v>152</v>
      </c>
      <c r="B152" s="132"/>
      <c r="C152" s="132"/>
      <c r="D152" s="132"/>
      <c r="E152" s="132"/>
      <c r="F152" s="133"/>
      <c r="G152" s="132" t="s">
        <v>62</v>
      </c>
      <c r="H152" s="132" t="s">
        <v>87</v>
      </c>
      <c r="I152" s="132"/>
      <c r="J152" s="129">
        <v>0</v>
      </c>
      <c r="K152" s="17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27">
        <v>153</v>
      </c>
      <c r="B153" s="132"/>
      <c r="C153" s="132"/>
      <c r="D153" s="132"/>
      <c r="E153" s="132"/>
      <c r="F153" s="133"/>
      <c r="G153" s="132" t="s">
        <v>64</v>
      </c>
      <c r="H153" s="22" t="s">
        <v>86</v>
      </c>
      <c r="I153" s="132"/>
      <c r="J153" s="129">
        <v>0</v>
      </c>
      <c r="K153" s="17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27">
        <v>154</v>
      </c>
      <c r="B154" s="133"/>
      <c r="C154" s="133"/>
      <c r="D154" s="133"/>
      <c r="E154" s="133"/>
      <c r="F154" s="133"/>
      <c r="G154" s="133"/>
      <c r="H154" s="133"/>
      <c r="I154" s="134"/>
      <c r="J154" s="135"/>
      <c r="K154" s="19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27">
        <v>155</v>
      </c>
      <c r="B155" s="132"/>
      <c r="C155" s="85"/>
      <c r="D155" s="80" t="s">
        <v>100</v>
      </c>
      <c r="E155" s="83" t="s">
        <v>101</v>
      </c>
      <c r="F155" s="84"/>
      <c r="G155" s="85"/>
      <c r="H155" s="85"/>
      <c r="I155" s="85"/>
      <c r="J155" s="129">
        <v>4292347.63</v>
      </c>
      <c r="K155" s="15">
        <v>96849.25</v>
      </c>
      <c r="L155" s="72">
        <f t="shared" si="29"/>
        <v>0.2054854015441801</v>
      </c>
      <c r="M155" s="15">
        <v>2461462.7947396217</v>
      </c>
      <c r="N155" s="72">
        <f t="shared" si="30"/>
        <v>0.22368758000118852</v>
      </c>
      <c r="O155" s="15">
        <v>1612164.945260378</v>
      </c>
      <c r="P155" s="72">
        <f t="shared" si="34"/>
        <v>0.22368759005074715</v>
      </c>
      <c r="Q155" s="15">
        <v>72048.86</v>
      </c>
      <c r="R155" s="72">
        <f t="shared" si="31"/>
        <v>0.5363154582257242</v>
      </c>
      <c r="S155" s="15">
        <v>3.96</v>
      </c>
      <c r="T155" s="72">
        <f t="shared" si="32"/>
        <v>5.389928673277224E-05</v>
      </c>
      <c r="U155" s="15">
        <v>3032.13</v>
      </c>
      <c r="V155" s="72">
        <f t="shared" si="24"/>
        <v>0.004622979905765083</v>
      </c>
      <c r="W155" s="15">
        <v>5000.78</v>
      </c>
      <c r="X155" s="72">
        <f t="shared" si="35"/>
        <v>0.004563949180357701</v>
      </c>
      <c r="Y155" s="15">
        <v>0</v>
      </c>
      <c r="Z155" s="72">
        <f t="shared" si="25"/>
        <v>0</v>
      </c>
      <c r="AA155" s="15">
        <v>41784.91</v>
      </c>
      <c r="AB155" s="72">
        <f t="shared" si="33"/>
        <v>0.31931888375017586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27">
        <v>156</v>
      </c>
      <c r="B156" s="132"/>
      <c r="C156" s="132"/>
      <c r="D156" s="130"/>
      <c r="E156" s="130" t="s">
        <v>38</v>
      </c>
      <c r="F156" s="87" t="s">
        <v>37</v>
      </c>
      <c r="G156" s="132"/>
      <c r="H156" s="132"/>
      <c r="I156" s="132"/>
      <c r="J156" s="129">
        <v>2710686.3099999996</v>
      </c>
      <c r="K156" s="15">
        <v>63298.95</v>
      </c>
      <c r="L156" s="72">
        <f t="shared" si="29"/>
        <v>0.1343016095434397</v>
      </c>
      <c r="M156" s="15">
        <v>1556107.6318063291</v>
      </c>
      <c r="N156" s="72">
        <f t="shared" si="30"/>
        <v>0.14141263931513498</v>
      </c>
      <c r="O156" s="15">
        <v>1019191.588193671</v>
      </c>
      <c r="P156" s="72">
        <f t="shared" si="34"/>
        <v>0.14141264566834694</v>
      </c>
      <c r="Q156" s="15">
        <v>64735.479999999996</v>
      </c>
      <c r="R156" s="72">
        <f t="shared" si="31"/>
        <v>0.4818763075454935</v>
      </c>
      <c r="S156" s="15">
        <v>0</v>
      </c>
      <c r="T156" s="72">
        <f t="shared" si="32"/>
        <v>0</v>
      </c>
      <c r="U156" s="15">
        <v>2724.34</v>
      </c>
      <c r="V156" s="72">
        <f t="shared" si="24"/>
        <v>0.004153703527379119</v>
      </c>
      <c r="W156" s="15">
        <v>4628.32</v>
      </c>
      <c r="X156" s="72">
        <f t="shared" si="35"/>
        <v>0.004224024506263654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27">
        <v>157</v>
      </c>
      <c r="B157" s="130"/>
      <c r="C157" s="130"/>
      <c r="D157" s="130"/>
      <c r="E157" s="130"/>
      <c r="F157" s="136" t="s">
        <v>58</v>
      </c>
      <c r="G157" s="137" t="s">
        <v>59</v>
      </c>
      <c r="H157" s="130"/>
      <c r="I157" s="130"/>
      <c r="J157" s="129">
        <v>2708833.3</v>
      </c>
      <c r="K157" s="21">
        <v>63208.399999999994</v>
      </c>
      <c r="L157" s="72">
        <f t="shared" si="29"/>
        <v>0.13410948928324332</v>
      </c>
      <c r="M157" s="21">
        <v>1555042.6769321715</v>
      </c>
      <c r="N157" s="72">
        <f t="shared" si="30"/>
        <v>0.14131586061138213</v>
      </c>
      <c r="O157" s="21">
        <v>1018494.0830678286</v>
      </c>
      <c r="P157" s="72">
        <f t="shared" si="34"/>
        <v>0.14131586696024612</v>
      </c>
      <c r="Q157" s="21">
        <v>64735.479999999996</v>
      </c>
      <c r="R157" s="72">
        <f t="shared" si="31"/>
        <v>0.4818763075454935</v>
      </c>
      <c r="S157" s="21">
        <v>0</v>
      </c>
      <c r="T157" s="72">
        <f t="shared" si="32"/>
        <v>0</v>
      </c>
      <c r="U157" s="21">
        <v>2724.34</v>
      </c>
      <c r="V157" s="72">
        <f t="shared" si="24"/>
        <v>0.004153703527379119</v>
      </c>
      <c r="W157" s="21">
        <v>4628.32</v>
      </c>
      <c r="X157" s="72">
        <f t="shared" si="35"/>
        <v>0.004224024506263654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27">
        <v>158</v>
      </c>
      <c r="B158" s="132"/>
      <c r="C158" s="132"/>
      <c r="D158" s="132"/>
      <c r="E158" s="132"/>
      <c r="F158" s="133"/>
      <c r="G158" s="132" t="s">
        <v>60</v>
      </c>
      <c r="H158" s="22" t="s">
        <v>102</v>
      </c>
      <c r="I158" s="132"/>
      <c r="J158" s="129">
        <v>1750842.6800000004</v>
      </c>
      <c r="K158" s="18">
        <v>40917.77</v>
      </c>
      <c r="L158" s="72">
        <f t="shared" si="29"/>
        <v>0.08681537955887532</v>
      </c>
      <c r="M158" s="18">
        <v>1005520.8801795872</v>
      </c>
      <c r="N158" s="72">
        <f t="shared" si="30"/>
        <v>0.09137758767214259</v>
      </c>
      <c r="O158" s="18">
        <v>658578.1098204129</v>
      </c>
      <c r="P158" s="72">
        <f t="shared" si="34"/>
        <v>0.0913775917774417</v>
      </c>
      <c r="Q158" s="18">
        <v>42006.34</v>
      </c>
      <c r="R158" s="72">
        <f t="shared" si="31"/>
        <v>0.3126857175184391</v>
      </c>
      <c r="S158" s="18">
        <v>0</v>
      </c>
      <c r="T158" s="72">
        <f t="shared" si="32"/>
        <v>0</v>
      </c>
      <c r="U158" s="18">
        <v>1767.82</v>
      </c>
      <c r="V158" s="72">
        <f t="shared" si="24"/>
        <v>0.0026953317756856165</v>
      </c>
      <c r="W158" s="18">
        <v>2051.76</v>
      </c>
      <c r="X158" s="72">
        <f t="shared" si="35"/>
        <v>0.0018725335588229673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27">
        <v>159</v>
      </c>
      <c r="B159" s="132"/>
      <c r="C159" s="132"/>
      <c r="D159" s="132"/>
      <c r="E159" s="132"/>
      <c r="F159" s="133"/>
      <c r="G159" s="132"/>
      <c r="H159" s="132" t="s">
        <v>79</v>
      </c>
      <c r="I159" s="22" t="s">
        <v>103</v>
      </c>
      <c r="J159" s="129">
        <v>1750842.6800000004</v>
      </c>
      <c r="K159" s="17">
        <v>40917.77</v>
      </c>
      <c r="L159" s="72">
        <f t="shared" si="29"/>
        <v>0.08681537955887532</v>
      </c>
      <c r="M159" s="17">
        <v>1005520.8801795872</v>
      </c>
      <c r="N159" s="72">
        <f t="shared" si="30"/>
        <v>0.09137758767214259</v>
      </c>
      <c r="O159" s="17">
        <v>658578.1098204129</v>
      </c>
      <c r="P159" s="72">
        <f t="shared" si="34"/>
        <v>0.0913775917774417</v>
      </c>
      <c r="Q159" s="17">
        <v>42006.34</v>
      </c>
      <c r="R159" s="72">
        <f t="shared" si="31"/>
        <v>0.3126857175184391</v>
      </c>
      <c r="S159" s="17"/>
      <c r="T159" s="72">
        <f t="shared" si="32"/>
        <v>0</v>
      </c>
      <c r="U159" s="17">
        <v>1767.82</v>
      </c>
      <c r="V159" s="72">
        <f t="shared" si="24"/>
        <v>0.0026953317756856165</v>
      </c>
      <c r="W159" s="17">
        <v>2051.76</v>
      </c>
      <c r="X159" s="72">
        <f t="shared" si="35"/>
        <v>0.0018725335588229673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27">
        <v>160</v>
      </c>
      <c r="B160" s="132"/>
      <c r="C160" s="132"/>
      <c r="D160" s="132"/>
      <c r="E160" s="132"/>
      <c r="F160" s="133"/>
      <c r="G160" s="132"/>
      <c r="H160" s="132" t="s">
        <v>81</v>
      </c>
      <c r="I160" s="22" t="s">
        <v>268</v>
      </c>
      <c r="J160" s="129">
        <v>0</v>
      </c>
      <c r="K160" s="17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27">
        <v>161</v>
      </c>
      <c r="B161" s="132"/>
      <c r="C161" s="132"/>
      <c r="D161" s="132"/>
      <c r="E161" s="132"/>
      <c r="F161" s="133"/>
      <c r="G161" s="132"/>
      <c r="H161" s="132" t="s">
        <v>83</v>
      </c>
      <c r="I161" s="22" t="s">
        <v>269</v>
      </c>
      <c r="J161" s="129">
        <v>0</v>
      </c>
      <c r="K161" s="17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27">
        <v>162</v>
      </c>
      <c r="B162" s="132"/>
      <c r="C162" s="132"/>
      <c r="D162" s="132"/>
      <c r="E162" s="132"/>
      <c r="F162" s="133"/>
      <c r="G162" s="132" t="s">
        <v>73</v>
      </c>
      <c r="H162" s="22" t="s">
        <v>104</v>
      </c>
      <c r="I162" s="132"/>
      <c r="J162" s="129">
        <v>742447.64</v>
      </c>
      <c r="K162" s="17">
        <v>17263.27</v>
      </c>
      <c r="L162" s="72">
        <f t="shared" si="29"/>
        <v>0.03662754195737807</v>
      </c>
      <c r="M162" s="17">
        <v>425737.2129469455</v>
      </c>
      <c r="N162" s="72">
        <f t="shared" si="30"/>
        <v>0.038689240838444904</v>
      </c>
      <c r="O162" s="17">
        <v>278841.7570530545</v>
      </c>
      <c r="P162" s="72">
        <f t="shared" si="34"/>
        <v>0.03868924257662721</v>
      </c>
      <c r="Q162" s="17">
        <v>17571.04</v>
      </c>
      <c r="R162" s="72">
        <f t="shared" si="31"/>
        <v>0.13079485739403135</v>
      </c>
      <c r="S162" s="17"/>
      <c r="T162" s="72">
        <f t="shared" si="32"/>
        <v>0</v>
      </c>
      <c r="U162" s="17">
        <v>739.47</v>
      </c>
      <c r="V162" s="72">
        <f t="shared" si="24"/>
        <v>0.0011274433981775538</v>
      </c>
      <c r="W162" s="17">
        <v>2294.89</v>
      </c>
      <c r="X162" s="72">
        <f t="shared" si="35"/>
        <v>0.00209442553651852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27">
        <v>163</v>
      </c>
      <c r="B163" s="132"/>
      <c r="C163" s="132"/>
      <c r="D163" s="132"/>
      <c r="E163" s="132"/>
      <c r="F163" s="133"/>
      <c r="G163" s="132" t="s">
        <v>62</v>
      </c>
      <c r="H163" s="22" t="s">
        <v>105</v>
      </c>
      <c r="I163" s="132"/>
      <c r="J163" s="129">
        <v>215542.98</v>
      </c>
      <c r="K163" s="17">
        <v>5027.36</v>
      </c>
      <c r="L163" s="72">
        <f t="shared" si="29"/>
        <v>0.010666567766989926</v>
      </c>
      <c r="M163" s="17">
        <v>123784.58380563887</v>
      </c>
      <c r="N163" s="72">
        <f t="shared" si="30"/>
        <v>0.01124903210079463</v>
      </c>
      <c r="O163" s="17">
        <v>81074.21619436113</v>
      </c>
      <c r="P163" s="72">
        <f t="shared" si="34"/>
        <v>0.011249032606177215</v>
      </c>
      <c r="Q163" s="17">
        <v>5158.1</v>
      </c>
      <c r="R163" s="72">
        <f t="shared" si="31"/>
        <v>0.03839573263302304</v>
      </c>
      <c r="S163" s="17"/>
      <c r="T163" s="72">
        <f t="shared" si="32"/>
        <v>0</v>
      </c>
      <c r="U163" s="17">
        <v>217.05</v>
      </c>
      <c r="V163" s="72">
        <f t="shared" si="24"/>
        <v>0.00033092835351594793</v>
      </c>
      <c r="W163" s="17">
        <v>281.67</v>
      </c>
      <c r="X163" s="72">
        <f t="shared" si="35"/>
        <v>0.0002570654109221669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27">
        <v>164</v>
      </c>
      <c r="B164" s="132"/>
      <c r="C164" s="132"/>
      <c r="D164" s="132"/>
      <c r="E164" s="132"/>
      <c r="F164" s="133"/>
      <c r="G164" s="132" t="s">
        <v>64</v>
      </c>
      <c r="H164" s="22" t="s">
        <v>106</v>
      </c>
      <c r="I164" s="132"/>
      <c r="J164" s="129">
        <v>0</v>
      </c>
      <c r="K164" s="17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27">
        <v>165</v>
      </c>
      <c r="B165" s="130"/>
      <c r="C165" s="130"/>
      <c r="D165" s="130"/>
      <c r="E165" s="130"/>
      <c r="F165" s="136" t="s">
        <v>70</v>
      </c>
      <c r="G165" s="137" t="s">
        <v>71</v>
      </c>
      <c r="H165" s="130"/>
      <c r="I165" s="130"/>
      <c r="J165" s="129">
        <v>1853.0100000000002</v>
      </c>
      <c r="K165" s="23">
        <v>90.55</v>
      </c>
      <c r="L165" s="72">
        <f t="shared" si="29"/>
        <v>0.0001921202601963929</v>
      </c>
      <c r="M165" s="23">
        <v>1064.9548741576457</v>
      </c>
      <c r="N165" s="72">
        <f t="shared" si="30"/>
        <v>9.677870375286054E-05</v>
      </c>
      <c r="O165" s="23">
        <v>697.5051258423545</v>
      </c>
      <c r="P165" s="72">
        <f t="shared" si="34"/>
        <v>9.67787081008143E-05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/>
      <c r="X165" s="72">
        <f t="shared" si="35"/>
        <v>0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27">
        <v>166</v>
      </c>
      <c r="B166" s="130"/>
      <c r="C166" s="130"/>
      <c r="D166" s="130"/>
      <c r="E166" s="130" t="s">
        <v>40</v>
      </c>
      <c r="F166" s="88" t="s">
        <v>53</v>
      </c>
      <c r="G166" s="130"/>
      <c r="H166" s="130"/>
      <c r="I166" s="130"/>
      <c r="J166" s="129">
        <v>1581661.3199999996</v>
      </c>
      <c r="K166" s="21">
        <v>33550.3</v>
      </c>
      <c r="L166" s="72">
        <f t="shared" si="29"/>
        <v>0.07118379200074039</v>
      </c>
      <c r="M166" s="21">
        <v>905355.1629332928</v>
      </c>
      <c r="N166" s="72">
        <f t="shared" si="30"/>
        <v>0.08227494068605355</v>
      </c>
      <c r="O166" s="21">
        <v>592973.3570667071</v>
      </c>
      <c r="P166" s="72">
        <f t="shared" si="34"/>
        <v>0.08227494438240021</v>
      </c>
      <c r="Q166" s="21">
        <v>7313.38</v>
      </c>
      <c r="R166" s="72">
        <f t="shared" si="31"/>
        <v>0.05443915068023071</v>
      </c>
      <c r="S166" s="21">
        <v>3.96</v>
      </c>
      <c r="T166" s="72">
        <f t="shared" si="32"/>
        <v>5.389928673277224E-05</v>
      </c>
      <c r="U166" s="21">
        <v>307.78999999999996</v>
      </c>
      <c r="V166" s="72">
        <f t="shared" si="24"/>
        <v>0.00046927637838596457</v>
      </c>
      <c r="W166" s="21">
        <v>372.46</v>
      </c>
      <c r="X166" s="72">
        <f t="shared" si="35"/>
        <v>0.0003399246740940472</v>
      </c>
      <c r="Y166" s="21">
        <v>0</v>
      </c>
      <c r="Z166" s="72">
        <f t="shared" si="25"/>
        <v>0</v>
      </c>
      <c r="AA166" s="21">
        <v>41784.91</v>
      </c>
      <c r="AB166" s="72">
        <f t="shared" si="33"/>
        <v>0.31931888375017586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27">
        <v>167</v>
      </c>
      <c r="B167" s="130"/>
      <c r="C167" s="130"/>
      <c r="D167" s="130"/>
      <c r="E167" s="130"/>
      <c r="F167" s="136" t="s">
        <v>58</v>
      </c>
      <c r="G167" s="137" t="s">
        <v>59</v>
      </c>
      <c r="H167" s="130"/>
      <c r="I167" s="130"/>
      <c r="J167" s="129">
        <v>1555327.0999999996</v>
      </c>
      <c r="K167" s="21">
        <v>33344.58</v>
      </c>
      <c r="L167" s="72">
        <f t="shared" si="29"/>
        <v>0.07074731513792866</v>
      </c>
      <c r="M167" s="21">
        <v>889567.1884944811</v>
      </c>
      <c r="N167" s="72">
        <f t="shared" si="30"/>
        <v>0.08084019472812735</v>
      </c>
      <c r="O167" s="21">
        <v>582632.8315055188</v>
      </c>
      <c r="P167" s="72">
        <f t="shared" si="34"/>
        <v>0.08084019836001552</v>
      </c>
      <c r="Q167" s="21">
        <v>7313.38</v>
      </c>
      <c r="R167" s="72">
        <f t="shared" si="31"/>
        <v>0.05443915068023071</v>
      </c>
      <c r="S167" s="21">
        <v>3.96</v>
      </c>
      <c r="T167" s="72">
        <f t="shared" si="32"/>
        <v>5.389928673277224E-05</v>
      </c>
      <c r="U167" s="21">
        <v>307.78999999999996</v>
      </c>
      <c r="V167" s="72">
        <f t="shared" si="24"/>
        <v>0.00046927637838596457</v>
      </c>
      <c r="W167" s="21">
        <v>372.46</v>
      </c>
      <c r="X167" s="72">
        <f t="shared" si="35"/>
        <v>0.0003399246740940472</v>
      </c>
      <c r="Y167" s="21">
        <v>0</v>
      </c>
      <c r="Z167" s="72">
        <f t="shared" si="25"/>
        <v>0</v>
      </c>
      <c r="AA167" s="21">
        <v>41784.91</v>
      </c>
      <c r="AB167" s="72">
        <f t="shared" si="33"/>
        <v>0.31931888375017586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27">
        <v>168</v>
      </c>
      <c r="B168" s="132"/>
      <c r="C168" s="132"/>
      <c r="D168" s="132"/>
      <c r="E168" s="132"/>
      <c r="F168" s="133"/>
      <c r="G168" s="132" t="s">
        <v>60</v>
      </c>
      <c r="H168" s="132" t="s">
        <v>107</v>
      </c>
      <c r="I168" s="132"/>
      <c r="J168" s="129">
        <v>145259.77000000002</v>
      </c>
      <c r="K168" s="17">
        <v>3394.77</v>
      </c>
      <c r="L168" s="72">
        <f t="shared" si="29"/>
        <v>0.007202695700794134</v>
      </c>
      <c r="M168" s="17">
        <v>83423.6726450101</v>
      </c>
      <c r="N168" s="72">
        <f t="shared" si="30"/>
        <v>0.007581199069371933</v>
      </c>
      <c r="O168" s="17">
        <v>54639.3473549899</v>
      </c>
      <c r="P168" s="72">
        <f t="shared" si="34"/>
        <v>0.0075811994099706575</v>
      </c>
      <c r="Q168" s="17">
        <v>3485.08</v>
      </c>
      <c r="R168" s="72">
        <f t="shared" si="31"/>
        <v>0.02594214921864561</v>
      </c>
      <c r="S168" s="17"/>
      <c r="T168" s="72">
        <f t="shared" si="32"/>
        <v>0</v>
      </c>
      <c r="U168" s="17">
        <v>146.67</v>
      </c>
      <c r="V168" s="72">
        <f t="shared" si="24"/>
        <v>0.0002236224907172729</v>
      </c>
      <c r="W168" s="17">
        <v>170.23</v>
      </c>
      <c r="X168" s="72">
        <f t="shared" si="35"/>
        <v>0.00015535997763794677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27">
        <v>169</v>
      </c>
      <c r="B169" s="132"/>
      <c r="C169" s="132"/>
      <c r="D169" s="132"/>
      <c r="E169" s="132"/>
      <c r="F169" s="133"/>
      <c r="G169" s="132" t="s">
        <v>73</v>
      </c>
      <c r="H169" s="132" t="s">
        <v>108</v>
      </c>
      <c r="I169" s="132"/>
      <c r="J169" s="129">
        <v>1410067.33</v>
      </c>
      <c r="K169" s="17">
        <v>29949.81</v>
      </c>
      <c r="L169" s="72">
        <f t="shared" si="29"/>
        <v>0.06354461943713452</v>
      </c>
      <c r="M169" s="17">
        <v>806143.5158494711</v>
      </c>
      <c r="N169" s="72">
        <f t="shared" si="30"/>
        <v>0.07325899565875543</v>
      </c>
      <c r="O169" s="17">
        <v>527993.4841505289</v>
      </c>
      <c r="P169" s="72">
        <f t="shared" si="34"/>
        <v>0.07325899895004487</v>
      </c>
      <c r="Q169" s="17">
        <v>3828.3</v>
      </c>
      <c r="R169" s="72">
        <f t="shared" si="31"/>
        <v>0.028497001461585098</v>
      </c>
      <c r="S169" s="17">
        <v>3.96</v>
      </c>
      <c r="T169" s="72">
        <f t="shared" si="32"/>
        <v>5.389928673277224E-05</v>
      </c>
      <c r="U169" s="17">
        <v>161.12</v>
      </c>
      <c r="V169" s="72">
        <f t="shared" si="24"/>
        <v>0.00024565388766869167</v>
      </c>
      <c r="W169" s="17">
        <v>202.23</v>
      </c>
      <c r="X169" s="72">
        <f t="shared" si="35"/>
        <v>0.00018456469645610044</v>
      </c>
      <c r="Y169" s="17"/>
      <c r="Z169" s="72">
        <f t="shared" si="25"/>
        <v>0</v>
      </c>
      <c r="AA169" s="17">
        <v>41784.91</v>
      </c>
      <c r="AB169" s="72">
        <f t="shared" si="33"/>
        <v>0.31931888375017586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27">
        <v>170</v>
      </c>
      <c r="B170" s="132"/>
      <c r="C170" s="132"/>
      <c r="D170" s="132"/>
      <c r="E170" s="132"/>
      <c r="F170" s="133"/>
      <c r="G170" s="132" t="s">
        <v>62</v>
      </c>
      <c r="H170" s="132" t="s">
        <v>109</v>
      </c>
      <c r="I170" s="132"/>
      <c r="J170" s="129">
        <v>0</v>
      </c>
      <c r="K170" s="17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27">
        <v>171</v>
      </c>
      <c r="B171" s="130"/>
      <c r="C171" s="130"/>
      <c r="D171" s="130"/>
      <c r="E171" s="130"/>
      <c r="F171" s="136" t="s">
        <v>70</v>
      </c>
      <c r="G171" s="137" t="s">
        <v>71</v>
      </c>
      <c r="H171" s="130"/>
      <c r="I171" s="130"/>
      <c r="J171" s="129">
        <v>26334.22</v>
      </c>
      <c r="K171" s="21">
        <v>205.72</v>
      </c>
      <c r="L171" s="72">
        <f t="shared" si="29"/>
        <v>0.0004364768628117278</v>
      </c>
      <c r="M171" s="21">
        <v>15787.974438811685</v>
      </c>
      <c r="N171" s="72">
        <f t="shared" si="30"/>
        <v>0.0014347459579262033</v>
      </c>
      <c r="O171" s="21">
        <v>10340.525561188315</v>
      </c>
      <c r="P171" s="72">
        <f t="shared" si="34"/>
        <v>0.001434746022384693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27">
        <v>172</v>
      </c>
      <c r="B172" s="132"/>
      <c r="C172" s="132"/>
      <c r="D172" s="132"/>
      <c r="E172" s="132"/>
      <c r="F172" s="133"/>
      <c r="G172" s="132" t="s">
        <v>60</v>
      </c>
      <c r="H172" s="132" t="s">
        <v>107</v>
      </c>
      <c r="I172" s="132"/>
      <c r="J172" s="129">
        <v>2682.42</v>
      </c>
      <c r="K172" s="17">
        <v>205.72</v>
      </c>
      <c r="L172" s="72">
        <f t="shared" si="29"/>
        <v>0.0004364768628117278</v>
      </c>
      <c r="M172" s="17">
        <v>1496.5297010010104</v>
      </c>
      <c r="N172" s="72">
        <f t="shared" si="30"/>
        <v>0.00013599844284960206</v>
      </c>
      <c r="O172" s="17">
        <v>980.1702989989896</v>
      </c>
      <c r="P172" s="72">
        <f t="shared" si="34"/>
        <v>0.0001359984489595717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27">
        <v>173</v>
      </c>
      <c r="B173" s="132"/>
      <c r="C173" s="132"/>
      <c r="D173" s="132"/>
      <c r="E173" s="132"/>
      <c r="F173" s="133"/>
      <c r="G173" s="132" t="s">
        <v>73</v>
      </c>
      <c r="H173" s="132" t="s">
        <v>110</v>
      </c>
      <c r="I173" s="132"/>
      <c r="J173" s="129">
        <v>23651.8</v>
      </c>
      <c r="K173" s="17">
        <v>0</v>
      </c>
      <c r="L173" s="72">
        <f t="shared" si="29"/>
        <v>0</v>
      </c>
      <c r="M173" s="17">
        <v>14291.444737810674</v>
      </c>
      <c r="N173" s="72">
        <f t="shared" si="30"/>
        <v>0.0012987475150766012</v>
      </c>
      <c r="O173" s="17">
        <v>9360.355262189325</v>
      </c>
      <c r="P173" s="72">
        <f t="shared" si="34"/>
        <v>0.0012987475734251212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27">
        <v>174</v>
      </c>
      <c r="B174" s="132"/>
      <c r="C174" s="132"/>
      <c r="D174" s="132"/>
      <c r="E174" s="132"/>
      <c r="F174" s="133"/>
      <c r="G174" s="132"/>
      <c r="H174" s="89"/>
      <c r="I174" s="132"/>
      <c r="J174" s="129">
        <v>0</v>
      </c>
      <c r="K174" s="18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27">
        <v>175</v>
      </c>
      <c r="B175" s="132"/>
      <c r="C175" s="132"/>
      <c r="D175" s="80" t="s">
        <v>111</v>
      </c>
      <c r="E175" s="83" t="s">
        <v>112</v>
      </c>
      <c r="F175" s="84"/>
      <c r="G175" s="84"/>
      <c r="H175" s="89"/>
      <c r="I175" s="132"/>
      <c r="J175" s="129">
        <v>1315490.9100000001</v>
      </c>
      <c r="K175" s="15">
        <v>34957.61</v>
      </c>
      <c r="L175" s="72">
        <f t="shared" si="29"/>
        <v>0.07416968668187772</v>
      </c>
      <c r="M175" s="15">
        <v>660002.408559649</v>
      </c>
      <c r="N175" s="72">
        <f t="shared" si="30"/>
        <v>0.05997829497206788</v>
      </c>
      <c r="O175" s="15">
        <v>432276.5914403511</v>
      </c>
      <c r="P175" s="72">
        <f t="shared" si="34"/>
        <v>0.05997829766669845</v>
      </c>
      <c r="Q175" s="15">
        <v>54340.59</v>
      </c>
      <c r="R175" s="72">
        <f t="shared" si="31"/>
        <v>0.4044990916734311</v>
      </c>
      <c r="S175" s="15">
        <v>0</v>
      </c>
      <c r="T175" s="72">
        <f t="shared" si="32"/>
        <v>0</v>
      </c>
      <c r="U175" s="15">
        <v>14053.449999999999</v>
      </c>
      <c r="V175" s="72">
        <f t="shared" si="24"/>
        <v>0.0214267913831776</v>
      </c>
      <c r="W175" s="15">
        <v>7568.53</v>
      </c>
      <c r="X175" s="72">
        <f t="shared" si="35"/>
        <v>0.006907399703648766</v>
      </c>
      <c r="Y175" s="15">
        <v>6073.7</v>
      </c>
      <c r="Z175" s="72">
        <f t="shared" si="25"/>
        <v>0.046341390093683814</v>
      </c>
      <c r="AA175" s="15">
        <v>76584.57</v>
      </c>
      <c r="AB175" s="72">
        <f t="shared" si="33"/>
        <v>0.5852567207847811</v>
      </c>
      <c r="AC175" s="15">
        <v>25683.17</v>
      </c>
      <c r="AD175" s="72">
        <f t="shared" si="26"/>
        <v>0.6355319993427707</v>
      </c>
      <c r="AE175" s="15">
        <v>0</v>
      </c>
      <c r="AF175" s="72">
        <f t="shared" si="27"/>
        <v>0</v>
      </c>
      <c r="AG175" s="15">
        <v>3950.29</v>
      </c>
      <c r="AH175" s="72">
        <f t="shared" si="28"/>
        <v>0.03259624469318459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27">
        <v>176</v>
      </c>
      <c r="B176" s="132"/>
      <c r="C176" s="132"/>
      <c r="D176" s="132"/>
      <c r="E176" s="130" t="s">
        <v>38</v>
      </c>
      <c r="F176" s="87" t="s">
        <v>37</v>
      </c>
      <c r="G176" s="87"/>
      <c r="H176" s="89"/>
      <c r="I176" s="132"/>
      <c r="J176" s="129">
        <v>328880.32</v>
      </c>
      <c r="K176" s="15">
        <v>4123.98</v>
      </c>
      <c r="L176" s="72">
        <f t="shared" si="29"/>
        <v>0.008749863176639651</v>
      </c>
      <c r="M176" s="15">
        <v>128129.2753343293</v>
      </c>
      <c r="N176" s="72">
        <f t="shared" si="30"/>
        <v>0.011643859735801492</v>
      </c>
      <c r="O176" s="15">
        <v>83919.82466567072</v>
      </c>
      <c r="P176" s="72">
        <f t="shared" si="34"/>
        <v>0.011643860258922405</v>
      </c>
      <c r="Q176" s="15">
        <v>27884.769999999997</v>
      </c>
      <c r="R176" s="72">
        <f t="shared" si="31"/>
        <v>0.2075679365373571</v>
      </c>
      <c r="S176" s="15">
        <v>0</v>
      </c>
      <c r="T176" s="72">
        <f t="shared" si="32"/>
        <v>0</v>
      </c>
      <c r="U176" s="15">
        <v>14053.449999999999</v>
      </c>
      <c r="V176" s="72">
        <f t="shared" si="24"/>
        <v>0.0214267913831776</v>
      </c>
      <c r="W176" s="15">
        <v>7568.53</v>
      </c>
      <c r="X176" s="72">
        <f t="shared" si="35"/>
        <v>0.006907399703648766</v>
      </c>
      <c r="Y176" s="15">
        <v>6073.7</v>
      </c>
      <c r="Z176" s="72">
        <f t="shared" si="25"/>
        <v>0.046341390093683814</v>
      </c>
      <c r="AA176" s="15">
        <v>33518.79</v>
      </c>
      <c r="AB176" s="72">
        <f t="shared" si="33"/>
        <v>0.2561494713631442</v>
      </c>
      <c r="AC176" s="15">
        <v>19657.71</v>
      </c>
      <c r="AD176" s="72">
        <f t="shared" si="26"/>
        <v>0.48643153235369224</v>
      </c>
      <c r="AE176" s="15">
        <v>0</v>
      </c>
      <c r="AF176" s="72">
        <f t="shared" si="27"/>
        <v>0</v>
      </c>
      <c r="AG176" s="15">
        <v>3950.29</v>
      </c>
      <c r="AH176" s="72">
        <f t="shared" si="28"/>
        <v>0.03259624469318459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27">
        <v>177</v>
      </c>
      <c r="B177" s="132"/>
      <c r="C177" s="132"/>
      <c r="D177" s="132"/>
      <c r="E177" s="132"/>
      <c r="F177" s="136" t="s">
        <v>58</v>
      </c>
      <c r="G177" s="22" t="s">
        <v>113</v>
      </c>
      <c r="H177" s="22"/>
      <c r="I177" s="132"/>
      <c r="J177" s="129">
        <v>117477.77000000002</v>
      </c>
      <c r="K177" s="17">
        <v>2667.12</v>
      </c>
      <c r="L177" s="72">
        <f t="shared" si="29"/>
        <v>0.0056588380825511155</v>
      </c>
      <c r="M177" s="17">
        <v>65542.41769455883</v>
      </c>
      <c r="N177" s="72">
        <f t="shared" si="30"/>
        <v>0.0059562244177953595</v>
      </c>
      <c r="O177" s="17">
        <v>42927.80230544119</v>
      </c>
      <c r="P177" s="72">
        <f t="shared" si="34"/>
        <v>0.0059562246853892345</v>
      </c>
      <c r="Q177" s="17">
        <v>2738.08</v>
      </c>
      <c r="R177" s="72">
        <f t="shared" si="31"/>
        <v>0.020381649756272217</v>
      </c>
      <c r="S177" s="17"/>
      <c r="T177" s="72">
        <f t="shared" si="32"/>
        <v>0</v>
      </c>
      <c r="U177" s="17">
        <v>115.23</v>
      </c>
      <c r="V177" s="72">
        <f t="shared" si="24"/>
        <v>0.00017568704987626206</v>
      </c>
      <c r="W177" s="17">
        <v>133.74</v>
      </c>
      <c r="X177" s="72">
        <f t="shared" si="35"/>
        <v>0.00012205747171062095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3353.38</v>
      </c>
      <c r="AD177" s="72">
        <f t="shared" si="26"/>
        <v>0.08297964371049449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27">
        <v>178</v>
      </c>
      <c r="B178" s="132"/>
      <c r="C178" s="132"/>
      <c r="D178" s="132"/>
      <c r="E178" s="132"/>
      <c r="F178" s="136" t="s">
        <v>70</v>
      </c>
      <c r="G178" s="22" t="s">
        <v>114</v>
      </c>
      <c r="H178" s="22"/>
      <c r="I178" s="132"/>
      <c r="J178" s="129">
        <v>100989.31999999999</v>
      </c>
      <c r="K178" s="17">
        <v>1157.32</v>
      </c>
      <c r="L178" s="72">
        <f t="shared" si="29"/>
        <v>0.002455490000336714</v>
      </c>
      <c r="M178" s="17">
        <v>22941.99306999939</v>
      </c>
      <c r="N178" s="72">
        <f t="shared" si="30"/>
        <v>0.0020848736455409463</v>
      </c>
      <c r="O178" s="17">
        <v>15026.136930000608</v>
      </c>
      <c r="P178" s="72">
        <f t="shared" si="34"/>
        <v>0.0020848737392075677</v>
      </c>
      <c r="Q178" s="17">
        <v>25146.69</v>
      </c>
      <c r="R178" s="72">
        <f t="shared" si="31"/>
        <v>0.1871862867810849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33518.79</v>
      </c>
      <c r="AB178" s="72">
        <f t="shared" si="33"/>
        <v>0.2561494713631442</v>
      </c>
      <c r="AC178" s="17">
        <v>3198.39</v>
      </c>
      <c r="AD178" s="72">
        <f t="shared" si="26"/>
        <v>0.07914440434642314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27">
        <v>179</v>
      </c>
      <c r="B179" s="132"/>
      <c r="C179" s="132"/>
      <c r="D179" s="132"/>
      <c r="E179" s="132"/>
      <c r="F179" s="136" t="s">
        <v>92</v>
      </c>
      <c r="G179" s="22" t="s">
        <v>257</v>
      </c>
      <c r="H179" s="22"/>
      <c r="I179" s="132"/>
      <c r="J179" s="129">
        <v>110413.23</v>
      </c>
      <c r="K179" s="17">
        <v>299.54</v>
      </c>
      <c r="L179" s="72">
        <f t="shared" si="29"/>
        <v>0.0006355350937518226</v>
      </c>
      <c r="M179" s="17">
        <v>39644.86456977109</v>
      </c>
      <c r="N179" s="72">
        <f t="shared" si="30"/>
        <v>0.0036027616724651876</v>
      </c>
      <c r="O179" s="17">
        <v>25965.88543022892</v>
      </c>
      <c r="P179" s="72">
        <f t="shared" si="34"/>
        <v>0.003602761834325603</v>
      </c>
      <c r="Q179" s="17"/>
      <c r="R179" s="72">
        <f t="shared" si="31"/>
        <v>0</v>
      </c>
      <c r="S179" s="17"/>
      <c r="T179" s="72">
        <f t="shared" si="32"/>
        <v>0</v>
      </c>
      <c r="U179" s="17">
        <v>13938.22</v>
      </c>
      <c r="V179" s="72">
        <f t="shared" si="24"/>
        <v>0.021251104333301338</v>
      </c>
      <c r="W179" s="17">
        <v>7434.79</v>
      </c>
      <c r="X179" s="72">
        <f t="shared" si="35"/>
        <v>0.006785342231938145</v>
      </c>
      <c r="Y179" s="17">
        <v>6073.7</v>
      </c>
      <c r="Z179" s="72">
        <f t="shared" si="25"/>
        <v>0.046341390093683814</v>
      </c>
      <c r="AA179" s="17"/>
      <c r="AB179" s="72">
        <f t="shared" si="33"/>
        <v>0</v>
      </c>
      <c r="AC179" s="17">
        <v>13105.94</v>
      </c>
      <c r="AD179" s="72">
        <f t="shared" si="26"/>
        <v>0.32430748429677464</v>
      </c>
      <c r="AE179" s="17"/>
      <c r="AF179" s="72">
        <f t="shared" si="27"/>
        <v>0</v>
      </c>
      <c r="AG179" s="17">
        <v>3950.29</v>
      </c>
      <c r="AH179" s="72">
        <f t="shared" si="28"/>
        <v>0.03259624469318459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27">
        <v>180</v>
      </c>
      <c r="B180" s="132"/>
      <c r="C180" s="132"/>
      <c r="D180" s="132"/>
      <c r="E180" s="132"/>
      <c r="F180" s="136" t="s">
        <v>94</v>
      </c>
      <c r="G180" s="22" t="s">
        <v>258</v>
      </c>
      <c r="H180" s="22"/>
      <c r="I180" s="132"/>
      <c r="J180" s="129">
        <v>0</v>
      </c>
      <c r="K180" s="17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27">
        <v>181</v>
      </c>
      <c r="B181" s="132"/>
      <c r="C181" s="132"/>
      <c r="D181" s="132"/>
      <c r="E181" s="132"/>
      <c r="F181" s="136" t="s">
        <v>115</v>
      </c>
      <c r="G181" s="22" t="s">
        <v>116</v>
      </c>
      <c r="H181" s="22"/>
      <c r="I181" s="132"/>
      <c r="J181" s="129">
        <v>0</v>
      </c>
      <c r="K181" s="17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27">
        <v>182</v>
      </c>
      <c r="B182" s="132"/>
      <c r="C182" s="132"/>
      <c r="D182" s="132"/>
      <c r="E182" s="132"/>
      <c r="F182" s="136" t="s">
        <v>117</v>
      </c>
      <c r="G182" s="22" t="s">
        <v>30</v>
      </c>
      <c r="H182" s="22"/>
      <c r="I182" s="132"/>
      <c r="J182" s="129">
        <v>0</v>
      </c>
      <c r="K182" s="17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27">
        <v>183</v>
      </c>
      <c r="B183" s="132"/>
      <c r="C183" s="132"/>
      <c r="D183" s="132"/>
      <c r="E183" s="130" t="s">
        <v>40</v>
      </c>
      <c r="F183" s="88" t="s">
        <v>53</v>
      </c>
      <c r="G183" s="133"/>
      <c r="H183" s="89"/>
      <c r="I183" s="132"/>
      <c r="J183" s="129">
        <v>986610.59</v>
      </c>
      <c r="K183" s="15">
        <v>30833.63</v>
      </c>
      <c r="L183" s="72">
        <f t="shared" si="29"/>
        <v>0.06541982350523806</v>
      </c>
      <c r="M183" s="15">
        <v>531873.1332253197</v>
      </c>
      <c r="N183" s="72">
        <f t="shared" si="30"/>
        <v>0.04833443523626638</v>
      </c>
      <c r="O183" s="15">
        <v>348356.76677468035</v>
      </c>
      <c r="P183" s="72">
        <f t="shared" si="34"/>
        <v>0.04833443740777604</v>
      </c>
      <c r="Q183" s="15">
        <v>26455.82</v>
      </c>
      <c r="R183" s="72">
        <f t="shared" si="31"/>
        <v>0.19693115513607404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43065.78</v>
      </c>
      <c r="AB183" s="72">
        <f t="shared" si="33"/>
        <v>0.3291072494216368</v>
      </c>
      <c r="AC183" s="15">
        <v>6025.459999999999</v>
      </c>
      <c r="AD183" s="72">
        <f t="shared" si="26"/>
        <v>0.14910046698907847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27">
        <v>184</v>
      </c>
      <c r="B184" s="132"/>
      <c r="C184" s="132"/>
      <c r="D184" s="132"/>
      <c r="E184" s="132"/>
      <c r="F184" s="136" t="s">
        <v>58</v>
      </c>
      <c r="G184" s="22" t="s">
        <v>118</v>
      </c>
      <c r="H184" s="22"/>
      <c r="I184" s="132"/>
      <c r="J184" s="129">
        <v>985137.49</v>
      </c>
      <c r="K184" s="17">
        <v>30833.63</v>
      </c>
      <c r="L184" s="72">
        <f t="shared" si="29"/>
        <v>0.06541982350523806</v>
      </c>
      <c r="M184" s="17">
        <v>531873.1332253197</v>
      </c>
      <c r="N184" s="72">
        <f t="shared" si="30"/>
        <v>0.04833443523626638</v>
      </c>
      <c r="O184" s="17">
        <v>348356.76677468035</v>
      </c>
      <c r="P184" s="72">
        <f t="shared" si="34"/>
        <v>0.04833443740777604</v>
      </c>
      <c r="Q184" s="17">
        <v>26455.82</v>
      </c>
      <c r="R184" s="72">
        <f t="shared" si="31"/>
        <v>0.19693115513607404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43065.78</v>
      </c>
      <c r="AB184" s="72">
        <f t="shared" si="33"/>
        <v>0.3291072494216368</v>
      </c>
      <c r="AC184" s="17">
        <v>4552.36</v>
      </c>
      <c r="AD184" s="72">
        <f t="shared" si="26"/>
        <v>0.1126484952024246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27">
        <v>185</v>
      </c>
      <c r="B185" s="132"/>
      <c r="C185" s="132"/>
      <c r="D185" s="132"/>
      <c r="E185" s="132"/>
      <c r="F185" s="136" t="s">
        <v>70</v>
      </c>
      <c r="G185" s="22" t="s">
        <v>119</v>
      </c>
      <c r="H185" s="22"/>
      <c r="I185" s="132"/>
      <c r="J185" s="129">
        <v>1473.1</v>
      </c>
      <c r="K185" s="17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1473.1</v>
      </c>
      <c r="AD185" s="72">
        <f t="shared" si="26"/>
        <v>0.03645197178665389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27">
        <v>186</v>
      </c>
      <c r="B186" s="132"/>
      <c r="C186" s="132"/>
      <c r="D186" s="132"/>
      <c r="E186" s="132"/>
      <c r="F186" s="136" t="s">
        <v>92</v>
      </c>
      <c r="G186" s="22" t="s">
        <v>116</v>
      </c>
      <c r="H186" s="22"/>
      <c r="I186" s="132"/>
      <c r="J186" s="129">
        <v>0</v>
      </c>
      <c r="K186" s="17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27">
        <v>187</v>
      </c>
      <c r="B187" s="132"/>
      <c r="C187" s="132"/>
      <c r="D187" s="132"/>
      <c r="E187" s="132"/>
      <c r="F187" s="136" t="s">
        <v>94</v>
      </c>
      <c r="G187" s="22" t="s">
        <v>30</v>
      </c>
      <c r="H187" s="22"/>
      <c r="I187" s="132"/>
      <c r="J187" s="129">
        <v>0</v>
      </c>
      <c r="K187" s="17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27">
        <v>188</v>
      </c>
      <c r="B188" s="133"/>
      <c r="C188" s="133"/>
      <c r="D188" s="133"/>
      <c r="E188" s="133"/>
      <c r="F188" s="133"/>
      <c r="G188" s="133"/>
      <c r="H188" s="133"/>
      <c r="I188" s="134"/>
      <c r="J188" s="135"/>
      <c r="K188" s="19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27">
        <v>189</v>
      </c>
      <c r="B189" s="132"/>
      <c r="C189" s="80"/>
      <c r="D189" s="80" t="s">
        <v>120</v>
      </c>
      <c r="E189" s="83" t="s">
        <v>121</v>
      </c>
      <c r="F189" s="81"/>
      <c r="G189" s="80"/>
      <c r="H189" s="80"/>
      <c r="I189" s="80"/>
      <c r="J189" s="129">
        <v>1357451.05</v>
      </c>
      <c r="K189" s="15">
        <v>34240.28</v>
      </c>
      <c r="L189" s="72">
        <f t="shared" si="29"/>
        <v>0.0726477250446974</v>
      </c>
      <c r="M189" s="15">
        <v>776716.1538845584</v>
      </c>
      <c r="N189" s="72">
        <f t="shared" si="30"/>
        <v>0.07058475845402584</v>
      </c>
      <c r="O189" s="15">
        <v>508719.6761154417</v>
      </c>
      <c r="P189" s="72">
        <f t="shared" si="34"/>
        <v>0.07058476162517048</v>
      </c>
      <c r="Q189" s="15">
        <v>0</v>
      </c>
      <c r="R189" s="72">
        <f t="shared" si="31"/>
        <v>0</v>
      </c>
      <c r="S189" s="15">
        <v>7967.200000000001</v>
      </c>
      <c r="T189" s="72">
        <f t="shared" si="32"/>
        <v>0.10844100940841996</v>
      </c>
      <c r="U189" s="15">
        <v>8169.25</v>
      </c>
      <c r="V189" s="72">
        <f t="shared" si="24"/>
        <v>0.012455362598296051</v>
      </c>
      <c r="W189" s="15">
        <v>16432.59</v>
      </c>
      <c r="X189" s="72">
        <f t="shared" si="35"/>
        <v>0.014997161575125113</v>
      </c>
      <c r="Y189" s="15">
        <v>0</v>
      </c>
      <c r="Z189" s="72">
        <f t="shared" si="25"/>
        <v>0</v>
      </c>
      <c r="AA189" s="15">
        <v>5205.9</v>
      </c>
      <c r="AB189" s="72">
        <f t="shared" si="33"/>
        <v>0.039783313567386895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27">
        <v>190</v>
      </c>
      <c r="B190" s="132"/>
      <c r="C190" s="132"/>
      <c r="D190" s="132"/>
      <c r="E190" s="132" t="s">
        <v>38</v>
      </c>
      <c r="F190" s="90" t="s">
        <v>37</v>
      </c>
      <c r="G190" s="132"/>
      <c r="H190" s="132"/>
      <c r="I190" s="132"/>
      <c r="J190" s="139">
        <v>0</v>
      </c>
      <c r="K190" s="17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27">
        <v>191</v>
      </c>
      <c r="B191" s="132"/>
      <c r="C191" s="132"/>
      <c r="D191" s="132"/>
      <c r="E191" s="132" t="s">
        <v>40</v>
      </c>
      <c r="F191" s="90" t="s">
        <v>53</v>
      </c>
      <c r="G191" s="132"/>
      <c r="H191" s="132"/>
      <c r="I191" s="132"/>
      <c r="J191" s="139">
        <v>1357451.05</v>
      </c>
      <c r="K191" s="18">
        <v>34240.28</v>
      </c>
      <c r="L191" s="72">
        <f t="shared" si="29"/>
        <v>0.0726477250446974</v>
      </c>
      <c r="M191" s="18">
        <v>776716.1538845584</v>
      </c>
      <c r="N191" s="72">
        <f t="shared" si="30"/>
        <v>0.07058475845402584</v>
      </c>
      <c r="O191" s="18">
        <v>508719.6761154417</v>
      </c>
      <c r="P191" s="72">
        <f t="shared" si="34"/>
        <v>0.07058476162517048</v>
      </c>
      <c r="Q191" s="18">
        <v>0</v>
      </c>
      <c r="R191" s="72">
        <f t="shared" si="31"/>
        <v>0</v>
      </c>
      <c r="S191" s="18">
        <v>7967.200000000001</v>
      </c>
      <c r="T191" s="72">
        <f t="shared" si="32"/>
        <v>0.10844100940841996</v>
      </c>
      <c r="U191" s="18">
        <v>8169.25</v>
      </c>
      <c r="V191" s="72">
        <f t="shared" si="24"/>
        <v>0.012455362598296051</v>
      </c>
      <c r="W191" s="18">
        <v>16432.59</v>
      </c>
      <c r="X191" s="72">
        <f t="shared" si="35"/>
        <v>0.014997161575125113</v>
      </c>
      <c r="Y191" s="18">
        <v>0</v>
      </c>
      <c r="Z191" s="72">
        <f t="shared" si="25"/>
        <v>0</v>
      </c>
      <c r="AA191" s="18">
        <v>5205.9</v>
      </c>
      <c r="AB191" s="72">
        <f t="shared" si="33"/>
        <v>0.039783313567386895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27">
        <v>192</v>
      </c>
      <c r="B192" s="132"/>
      <c r="C192" s="132"/>
      <c r="D192" s="132"/>
      <c r="E192" s="132"/>
      <c r="F192" s="140" t="s">
        <v>58</v>
      </c>
      <c r="G192" s="132" t="s">
        <v>255</v>
      </c>
      <c r="H192" s="132"/>
      <c r="I192" s="132"/>
      <c r="J192" s="139">
        <v>620991.26</v>
      </c>
      <c r="K192" s="17">
        <v>14074.77</v>
      </c>
      <c r="L192" s="72">
        <f t="shared" si="29"/>
        <v>0.029862490056370903</v>
      </c>
      <c r="M192" s="17">
        <v>349781.0343817371</v>
      </c>
      <c r="N192" s="72">
        <f t="shared" si="30"/>
        <v>0.03178665681170283</v>
      </c>
      <c r="O192" s="17">
        <v>229093.3356182629</v>
      </c>
      <c r="P192" s="72">
        <f t="shared" si="34"/>
        <v>0.03178665823977439</v>
      </c>
      <c r="Q192" s="17"/>
      <c r="R192" s="72">
        <f t="shared" si="31"/>
        <v>0</v>
      </c>
      <c r="S192" s="17">
        <v>5883.52</v>
      </c>
      <c r="T192" s="72">
        <f t="shared" si="32"/>
        <v>0.0800801847166667</v>
      </c>
      <c r="U192" s="17">
        <v>7271.9</v>
      </c>
      <c r="V192" s="72">
        <f t="shared" si="24"/>
        <v>0.011087205224292199</v>
      </c>
      <c r="W192" s="17">
        <v>14886.7</v>
      </c>
      <c r="X192" s="72">
        <f t="shared" si="35"/>
        <v>0.013586308988444002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27">
        <v>193</v>
      </c>
      <c r="B193" s="132"/>
      <c r="C193" s="132"/>
      <c r="D193" s="132"/>
      <c r="E193" s="132"/>
      <c r="F193" s="140" t="s">
        <v>70</v>
      </c>
      <c r="G193" s="132" t="s">
        <v>256</v>
      </c>
      <c r="H193" s="132"/>
      <c r="I193" s="132"/>
      <c r="J193" s="139">
        <v>84640.04</v>
      </c>
      <c r="K193" s="17">
        <v>1738.24</v>
      </c>
      <c r="L193" s="72">
        <f t="shared" si="29"/>
        <v>0.0036880300506215136</v>
      </c>
      <c r="M193" s="17">
        <v>47357.506251217375</v>
      </c>
      <c r="N193" s="72">
        <f t="shared" si="30"/>
        <v>0.00430365471737571</v>
      </c>
      <c r="O193" s="17">
        <v>31017.37374878263</v>
      </c>
      <c r="P193" s="72">
        <f t="shared" si="34"/>
        <v>0.00430365491072498</v>
      </c>
      <c r="Q193" s="17"/>
      <c r="R193" s="72">
        <f t="shared" si="31"/>
        <v>0</v>
      </c>
      <c r="S193" s="17">
        <v>2083.68</v>
      </c>
      <c r="T193" s="72">
        <f t="shared" si="32"/>
        <v>0.028360824691753245</v>
      </c>
      <c r="U193" s="17">
        <v>897.35</v>
      </c>
      <c r="V193" s="72">
        <f t="shared" si="24"/>
        <v>0.0013681573740038512</v>
      </c>
      <c r="W193" s="17">
        <v>1545.89</v>
      </c>
      <c r="X193" s="72">
        <f t="shared" si="35"/>
        <v>0.0014108525866811112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27">
        <v>194</v>
      </c>
      <c r="B194" s="132"/>
      <c r="C194" s="132"/>
      <c r="D194" s="132"/>
      <c r="E194" s="132"/>
      <c r="F194" s="140" t="s">
        <v>92</v>
      </c>
      <c r="G194" s="132" t="s">
        <v>103</v>
      </c>
      <c r="H194" s="132"/>
      <c r="I194" s="132"/>
      <c r="J194" s="139">
        <v>651819.75</v>
      </c>
      <c r="K194" s="17">
        <v>18427.27</v>
      </c>
      <c r="L194" s="72">
        <f t="shared" si="29"/>
        <v>0.03909720493770497</v>
      </c>
      <c r="M194" s="17">
        <v>379577.61325160385</v>
      </c>
      <c r="N194" s="72">
        <f t="shared" si="30"/>
        <v>0.0344944469249473</v>
      </c>
      <c r="O194" s="17">
        <v>248608.96674839614</v>
      </c>
      <c r="P194" s="72">
        <f t="shared" si="34"/>
        <v>0.0344944484746711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5205.9</v>
      </c>
      <c r="AB194" s="72">
        <f t="shared" si="33"/>
        <v>0.039783313567386895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27">
        <v>195</v>
      </c>
      <c r="B195" s="132"/>
      <c r="C195" s="132"/>
      <c r="D195" s="132"/>
      <c r="E195" s="132"/>
      <c r="F195" s="140" t="s">
        <v>94</v>
      </c>
      <c r="G195" s="132" t="s">
        <v>30</v>
      </c>
      <c r="H195" s="132"/>
      <c r="I195" s="132"/>
      <c r="J195" s="139">
        <v>0</v>
      </c>
      <c r="K195" s="17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27">
        <v>196</v>
      </c>
      <c r="B196" s="133"/>
      <c r="C196" s="133"/>
      <c r="D196" s="133"/>
      <c r="E196" s="133"/>
      <c r="F196" s="133"/>
      <c r="G196" s="133"/>
      <c r="H196" s="133"/>
      <c r="I196" s="134"/>
      <c r="J196" s="135"/>
      <c r="K196" s="19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27">
        <v>197</v>
      </c>
      <c r="B197" s="130"/>
      <c r="C197" s="130"/>
      <c r="D197" s="80" t="s">
        <v>122</v>
      </c>
      <c r="E197" s="83" t="s">
        <v>123</v>
      </c>
      <c r="F197" s="81"/>
      <c r="G197" s="80"/>
      <c r="H197" s="80"/>
      <c r="I197" s="80"/>
      <c r="J197" s="129">
        <v>1154382.69</v>
      </c>
      <c r="K197" s="15">
        <v>2844.6899999999996</v>
      </c>
      <c r="L197" s="72">
        <f t="shared" si="29"/>
        <v>0.006035588989266449</v>
      </c>
      <c r="M197" s="15">
        <v>695271.4993187336</v>
      </c>
      <c r="N197" s="72">
        <f t="shared" si="30"/>
        <v>0.06318340438001911</v>
      </c>
      <c r="O197" s="15">
        <v>455376.51068126643</v>
      </c>
      <c r="P197" s="72">
        <f t="shared" si="34"/>
        <v>0.06318340721864489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889.99</v>
      </c>
      <c r="X197" s="72">
        <f t="shared" si="35"/>
        <v>0.0008122471156552679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27">
        <v>198</v>
      </c>
      <c r="B198" s="130"/>
      <c r="C198" s="130"/>
      <c r="D198" s="130"/>
      <c r="E198" s="130" t="s">
        <v>38</v>
      </c>
      <c r="F198" s="87" t="s">
        <v>37</v>
      </c>
      <c r="G198" s="130"/>
      <c r="H198" s="130"/>
      <c r="I198" s="130"/>
      <c r="J198" s="129">
        <v>307727.19000000006</v>
      </c>
      <c r="K198" s="21">
        <v>2842.95</v>
      </c>
      <c r="L198" s="72">
        <f t="shared" si="29"/>
        <v>0.006031897225017507</v>
      </c>
      <c r="M198" s="21">
        <v>183686.52806497616</v>
      </c>
      <c r="N198" s="72">
        <f t="shared" si="30"/>
        <v>0.016692673571782068</v>
      </c>
      <c r="O198" s="21">
        <v>120307.72193502387</v>
      </c>
      <c r="P198" s="72">
        <f t="shared" si="34"/>
        <v>0.01669267432172984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889.99</v>
      </c>
      <c r="X198" s="72">
        <f t="shared" si="35"/>
        <v>0.0008122471156552679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27">
        <v>199</v>
      </c>
      <c r="B199" s="132"/>
      <c r="C199" s="132"/>
      <c r="D199" s="132"/>
      <c r="E199" s="132"/>
      <c r="F199" s="133" t="s">
        <v>58</v>
      </c>
      <c r="G199" s="22" t="s">
        <v>124</v>
      </c>
      <c r="H199" s="132"/>
      <c r="I199" s="132"/>
      <c r="J199" s="129">
        <v>87421.58000000002</v>
      </c>
      <c r="K199" s="17"/>
      <c r="L199" s="72">
        <f t="shared" si="29"/>
        <v>0</v>
      </c>
      <c r="M199" s="17">
        <v>52823.91528180075</v>
      </c>
      <c r="N199" s="72">
        <f t="shared" si="30"/>
        <v>0.004800419409477093</v>
      </c>
      <c r="O199" s="17">
        <v>34597.66471819926</v>
      </c>
      <c r="P199" s="72">
        <f t="shared" si="34"/>
        <v>0.004800419625144393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27">
        <v>200</v>
      </c>
      <c r="B200" s="132"/>
      <c r="C200" s="132"/>
      <c r="D200" s="132"/>
      <c r="E200" s="132"/>
      <c r="F200" s="133" t="s">
        <v>70</v>
      </c>
      <c r="G200" s="22" t="s">
        <v>125</v>
      </c>
      <c r="H200" s="132"/>
      <c r="I200" s="132"/>
      <c r="J200" s="129">
        <v>0</v>
      </c>
      <c r="K200" s="17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27">
        <v>201</v>
      </c>
      <c r="B201" s="132"/>
      <c r="C201" s="132"/>
      <c r="D201" s="132"/>
      <c r="E201" s="132"/>
      <c r="F201" s="133" t="s">
        <v>92</v>
      </c>
      <c r="G201" s="22" t="s">
        <v>126</v>
      </c>
      <c r="H201" s="132"/>
      <c r="I201" s="132"/>
      <c r="J201" s="129">
        <v>0</v>
      </c>
      <c r="K201" s="17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27">
        <v>202</v>
      </c>
      <c r="B202" s="132"/>
      <c r="C202" s="132"/>
      <c r="D202" s="132"/>
      <c r="E202" s="132"/>
      <c r="F202" s="133" t="s">
        <v>94</v>
      </c>
      <c r="G202" s="22" t="s">
        <v>127</v>
      </c>
      <c r="H202" s="132"/>
      <c r="I202" s="132"/>
      <c r="J202" s="129">
        <v>220305.61000000002</v>
      </c>
      <c r="K202" s="17">
        <v>2842.95</v>
      </c>
      <c r="L202" s="72">
        <f t="shared" si="29"/>
        <v>0.006031897225017507</v>
      </c>
      <c r="M202" s="17">
        <v>130862.61278317541</v>
      </c>
      <c r="N202" s="72">
        <f t="shared" si="30"/>
        <v>0.011892254162304976</v>
      </c>
      <c r="O202" s="17">
        <v>85710.05721682461</v>
      </c>
      <c r="P202" s="72">
        <f t="shared" si="34"/>
        <v>0.011892254696585444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889.99</v>
      </c>
      <c r="X202" s="72">
        <f t="shared" si="35"/>
        <v>0.0008122471156552679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27">
        <v>203</v>
      </c>
      <c r="B203" s="130"/>
      <c r="C203" s="130"/>
      <c r="D203" s="130"/>
      <c r="E203" s="130" t="s">
        <v>40</v>
      </c>
      <c r="F203" s="88" t="s">
        <v>53</v>
      </c>
      <c r="G203" s="130"/>
      <c r="H203" s="130"/>
      <c r="I203" s="130"/>
      <c r="J203" s="129">
        <v>846655.5</v>
      </c>
      <c r="K203" s="21">
        <v>1.74</v>
      </c>
      <c r="L203" s="72">
        <f t="shared" si="29"/>
        <v>3.6917642489422825E-06</v>
      </c>
      <c r="M203" s="21">
        <v>511584.9712537575</v>
      </c>
      <c r="N203" s="72">
        <f t="shared" si="30"/>
        <v>0.046490730808237055</v>
      </c>
      <c r="O203" s="21">
        <v>335068.7887462425</v>
      </c>
      <c r="P203" s="72">
        <f t="shared" si="34"/>
        <v>0.04649073289691504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27">
        <v>204</v>
      </c>
      <c r="B204" s="132"/>
      <c r="C204" s="132"/>
      <c r="D204" s="132"/>
      <c r="E204" s="132"/>
      <c r="F204" s="133" t="s">
        <v>58</v>
      </c>
      <c r="G204" s="22" t="s">
        <v>124</v>
      </c>
      <c r="H204" s="132"/>
      <c r="I204" s="132"/>
      <c r="J204" s="129">
        <v>9801.22</v>
      </c>
      <c r="K204" s="17"/>
      <c r="L204" s="72">
        <f t="shared" si="29"/>
        <v>0</v>
      </c>
      <c r="M204" s="17">
        <v>5922.32278275331</v>
      </c>
      <c r="N204" s="72">
        <f t="shared" si="30"/>
        <v>0.0005381962522818173</v>
      </c>
      <c r="O204" s="17">
        <v>3878.8972172466897</v>
      </c>
      <c r="P204" s="72">
        <f t="shared" si="34"/>
        <v>0.0005381962764612321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27">
        <v>205</v>
      </c>
      <c r="B205" s="132"/>
      <c r="C205" s="132"/>
      <c r="D205" s="132"/>
      <c r="E205" s="132"/>
      <c r="F205" s="133" t="s">
        <v>70</v>
      </c>
      <c r="G205" s="22" t="s">
        <v>125</v>
      </c>
      <c r="H205" s="132"/>
      <c r="I205" s="132"/>
      <c r="J205" s="129">
        <v>85988.87</v>
      </c>
      <c r="K205" s="17"/>
      <c r="L205" s="72">
        <f t="shared" si="29"/>
        <v>0</v>
      </c>
      <c r="M205" s="17">
        <v>51958.20967840867</v>
      </c>
      <c r="N205" s="72">
        <f t="shared" si="30"/>
        <v>0.004721747657123132</v>
      </c>
      <c r="O205" s="17">
        <v>34030.66032159133</v>
      </c>
      <c r="P205" s="72">
        <f t="shared" si="34"/>
        <v>0.004721747869255964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27">
        <v>206</v>
      </c>
      <c r="B206" s="132"/>
      <c r="C206" s="132"/>
      <c r="D206" s="132"/>
      <c r="E206" s="132"/>
      <c r="F206" s="133" t="s">
        <v>92</v>
      </c>
      <c r="G206" s="22" t="s">
        <v>126</v>
      </c>
      <c r="H206" s="132"/>
      <c r="I206" s="132"/>
      <c r="J206" s="129">
        <v>459906.63</v>
      </c>
      <c r="K206" s="17"/>
      <c r="L206" s="72">
        <f t="shared" si="29"/>
        <v>0</v>
      </c>
      <c r="M206" s="17">
        <v>277895.55920470075</v>
      </c>
      <c r="N206" s="72">
        <f t="shared" si="30"/>
        <v>0.025254001508542855</v>
      </c>
      <c r="O206" s="17">
        <v>182011.07079529928</v>
      </c>
      <c r="P206" s="72">
        <f t="shared" si="34"/>
        <v>0.025254002643123365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27">
        <v>207</v>
      </c>
      <c r="B207" s="132"/>
      <c r="C207" s="132"/>
      <c r="D207" s="132"/>
      <c r="E207" s="132"/>
      <c r="F207" s="133" t="s">
        <v>94</v>
      </c>
      <c r="G207" s="22" t="s">
        <v>127</v>
      </c>
      <c r="H207" s="132"/>
      <c r="I207" s="132"/>
      <c r="J207" s="129">
        <v>290958.77999999997</v>
      </c>
      <c r="K207" s="17">
        <v>1.74</v>
      </c>
      <c r="L207" s="72">
        <f aca="true" t="shared" si="41" ref="L207:L270">K207/$K$10</f>
        <v>3.6917642489422825E-06</v>
      </c>
      <c r="M207" s="17">
        <v>175808.87958789477</v>
      </c>
      <c r="N207" s="72">
        <f aca="true" t="shared" si="42" ref="N207:N270">M207/$M$10</f>
        <v>0.01597678539028925</v>
      </c>
      <c r="O207" s="17">
        <v>115148.16041210521</v>
      </c>
      <c r="P207" s="72">
        <f t="shared" si="34"/>
        <v>0.01597678610807448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27">
        <v>208</v>
      </c>
      <c r="B208" s="133"/>
      <c r="C208" s="133"/>
      <c r="D208" s="133"/>
      <c r="E208" s="133"/>
      <c r="F208" s="133"/>
      <c r="G208" s="133"/>
      <c r="H208" s="133"/>
      <c r="I208" s="134"/>
      <c r="J208" s="135"/>
      <c r="K208" s="19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27">
        <v>209</v>
      </c>
      <c r="B209" s="130"/>
      <c r="C209" s="130"/>
      <c r="D209" s="80" t="s">
        <v>128</v>
      </c>
      <c r="E209" s="80" t="s">
        <v>129</v>
      </c>
      <c r="F209" s="80"/>
      <c r="G209" s="80"/>
      <c r="H209" s="80"/>
      <c r="I209" s="80"/>
      <c r="J209" s="129">
        <v>396.34999999999997</v>
      </c>
      <c r="K209" s="15">
        <v>9.27</v>
      </c>
      <c r="L209" s="72">
        <f t="shared" si="41"/>
        <v>1.966819229177871E-05</v>
      </c>
      <c r="M209" s="15">
        <v>227.35263265580818</v>
      </c>
      <c r="N209" s="72">
        <f t="shared" si="42"/>
        <v>2.0660868941168198E-05</v>
      </c>
      <c r="O209" s="15">
        <v>148.9073673441918</v>
      </c>
      <c r="P209" s="72">
        <f t="shared" si="46"/>
        <v>2.0660869869394135E-05</v>
      </c>
      <c r="Q209" s="15">
        <v>9.48</v>
      </c>
      <c r="R209" s="72">
        <f t="shared" si="43"/>
        <v>7.056698112891538E-05</v>
      </c>
      <c r="S209" s="15">
        <v>0</v>
      </c>
      <c r="T209" s="72">
        <f t="shared" si="44"/>
        <v>0</v>
      </c>
      <c r="U209" s="15">
        <v>0.4</v>
      </c>
      <c r="V209" s="72">
        <f t="shared" si="36"/>
        <v>6.098656595548454E-07</v>
      </c>
      <c r="W209" s="15">
        <v>0.9400000000000001</v>
      </c>
      <c r="X209" s="72">
        <f t="shared" si="47"/>
        <v>8.578886152832638E-07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27">
        <v>210</v>
      </c>
      <c r="B210" s="130"/>
      <c r="C210" s="130"/>
      <c r="D210" s="130"/>
      <c r="E210" s="130" t="s">
        <v>38</v>
      </c>
      <c r="F210" s="87" t="s">
        <v>37</v>
      </c>
      <c r="G210" s="130"/>
      <c r="H210" s="130"/>
      <c r="I210" s="130"/>
      <c r="J210" s="129">
        <v>396.34999999999997</v>
      </c>
      <c r="K210" s="21">
        <v>9.27</v>
      </c>
      <c r="L210" s="72">
        <f t="shared" si="41"/>
        <v>1.966819229177871E-05</v>
      </c>
      <c r="M210" s="21">
        <v>227.35263265580818</v>
      </c>
      <c r="N210" s="72">
        <f t="shared" si="42"/>
        <v>2.0660868941168198E-05</v>
      </c>
      <c r="O210" s="21">
        <v>148.9073673441918</v>
      </c>
      <c r="P210" s="72">
        <f t="shared" si="46"/>
        <v>2.0660869869394135E-05</v>
      </c>
      <c r="Q210" s="21">
        <v>9.48</v>
      </c>
      <c r="R210" s="72">
        <f t="shared" si="43"/>
        <v>7.056698112891538E-05</v>
      </c>
      <c r="S210" s="21">
        <v>0</v>
      </c>
      <c r="T210" s="72">
        <f t="shared" si="44"/>
        <v>0</v>
      </c>
      <c r="U210" s="21">
        <v>0.4</v>
      </c>
      <c r="V210" s="72">
        <f t="shared" si="36"/>
        <v>6.098656595548454E-07</v>
      </c>
      <c r="W210" s="21">
        <v>0.9400000000000001</v>
      </c>
      <c r="X210" s="72">
        <f t="shared" si="47"/>
        <v>8.578886152832638E-07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27">
        <v>211</v>
      </c>
      <c r="B211" s="132"/>
      <c r="C211" s="132"/>
      <c r="D211" s="132"/>
      <c r="E211" s="132"/>
      <c r="F211" s="133" t="s">
        <v>58</v>
      </c>
      <c r="G211" s="22" t="s">
        <v>130</v>
      </c>
      <c r="H211" s="132"/>
      <c r="I211" s="132"/>
      <c r="J211" s="129">
        <v>260.84</v>
      </c>
      <c r="K211" s="17">
        <v>6.1</v>
      </c>
      <c r="L211" s="72">
        <f t="shared" si="41"/>
        <v>1.294239190721145E-05</v>
      </c>
      <c r="M211" s="17">
        <v>149.532121414269</v>
      </c>
      <c r="N211" s="72">
        <f t="shared" si="42"/>
        <v>1.358886205515041E-05</v>
      </c>
      <c r="O211" s="17">
        <v>97.937878585731</v>
      </c>
      <c r="P211" s="72">
        <f t="shared" si="46"/>
        <v>1.358886266565398E-05</v>
      </c>
      <c r="Q211" s="17">
        <v>6.23</v>
      </c>
      <c r="R211" s="72">
        <f t="shared" si="43"/>
        <v>4.637471439168173E-05</v>
      </c>
      <c r="S211" s="17"/>
      <c r="T211" s="72">
        <f t="shared" si="44"/>
        <v>0</v>
      </c>
      <c r="U211" s="17">
        <v>0.26</v>
      </c>
      <c r="V211" s="72">
        <f t="shared" si="36"/>
        <v>3.964126787106495E-07</v>
      </c>
      <c r="W211" s="17">
        <v>0.78</v>
      </c>
      <c r="X211" s="72">
        <f t="shared" si="47"/>
        <v>7.118650211924954E-07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27">
        <v>212</v>
      </c>
      <c r="B212" s="132"/>
      <c r="C212" s="132"/>
      <c r="D212" s="132"/>
      <c r="E212" s="132"/>
      <c r="F212" s="133" t="s">
        <v>70</v>
      </c>
      <c r="G212" s="22" t="s">
        <v>131</v>
      </c>
      <c r="H212" s="132"/>
      <c r="I212" s="132"/>
      <c r="J212" s="129">
        <v>135.51</v>
      </c>
      <c r="K212" s="17">
        <v>3.17</v>
      </c>
      <c r="L212" s="72">
        <f t="shared" si="41"/>
        <v>6.725800384567262E-06</v>
      </c>
      <c r="M212" s="17">
        <v>77.8205112415392</v>
      </c>
      <c r="N212" s="72">
        <f t="shared" si="42"/>
        <v>7.072006886017786E-06</v>
      </c>
      <c r="O212" s="17">
        <v>50.969488758460805</v>
      </c>
      <c r="P212" s="72">
        <f t="shared" si="46"/>
        <v>7.0720072037401545E-06</v>
      </c>
      <c r="Q212" s="17">
        <v>3.25</v>
      </c>
      <c r="R212" s="72">
        <f t="shared" si="43"/>
        <v>2.4192266737233644E-05</v>
      </c>
      <c r="S212" s="17"/>
      <c r="T212" s="72">
        <f t="shared" si="44"/>
        <v>0</v>
      </c>
      <c r="U212" s="17">
        <v>0.14</v>
      </c>
      <c r="V212" s="72">
        <f t="shared" si="36"/>
        <v>2.1345298084419587E-07</v>
      </c>
      <c r="W212" s="17">
        <v>0.16</v>
      </c>
      <c r="X212" s="72">
        <f t="shared" si="47"/>
        <v>1.4602359409076828E-07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27">
        <v>213</v>
      </c>
      <c r="B213" s="130"/>
      <c r="C213" s="130"/>
      <c r="D213" s="130"/>
      <c r="E213" s="130" t="s">
        <v>40</v>
      </c>
      <c r="F213" s="88" t="s">
        <v>53</v>
      </c>
      <c r="G213" s="130"/>
      <c r="H213" s="130"/>
      <c r="I213" s="130"/>
      <c r="J213" s="129">
        <v>0</v>
      </c>
      <c r="K213" s="21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27">
        <v>214</v>
      </c>
      <c r="B214" s="132"/>
      <c r="C214" s="132"/>
      <c r="D214" s="132"/>
      <c r="E214" s="132"/>
      <c r="F214" s="133" t="s">
        <v>58</v>
      </c>
      <c r="G214" s="22" t="s">
        <v>130</v>
      </c>
      <c r="H214" s="132"/>
      <c r="I214" s="132"/>
      <c r="J214" s="129">
        <v>0</v>
      </c>
      <c r="K214" s="17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27">
        <v>215</v>
      </c>
      <c r="B215" s="132"/>
      <c r="C215" s="132"/>
      <c r="D215" s="132"/>
      <c r="E215" s="132"/>
      <c r="F215" s="133" t="s">
        <v>70</v>
      </c>
      <c r="G215" s="22" t="s">
        <v>131</v>
      </c>
      <c r="H215" s="132"/>
      <c r="I215" s="132"/>
      <c r="J215" s="129">
        <v>0</v>
      </c>
      <c r="K215" s="17"/>
      <c r="L215" s="72">
        <f t="shared" si="41"/>
        <v>0</v>
      </c>
      <c r="M215" s="17">
        <v>0</v>
      </c>
      <c r="N215" s="72">
        <f t="shared" si="42"/>
        <v>0</v>
      </c>
      <c r="O215" s="17">
        <v>0</v>
      </c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27">
        <v>216</v>
      </c>
      <c r="B216" s="133"/>
      <c r="C216" s="133"/>
      <c r="D216" s="133"/>
      <c r="E216" s="133"/>
      <c r="F216" s="133"/>
      <c r="G216" s="133"/>
      <c r="H216" s="133"/>
      <c r="I216" s="134"/>
      <c r="J216" s="135"/>
      <c r="K216" s="19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27">
        <v>217</v>
      </c>
      <c r="B217" s="130"/>
      <c r="C217" s="130"/>
      <c r="D217" s="80" t="s">
        <v>132</v>
      </c>
      <c r="E217" s="83" t="s">
        <v>133</v>
      </c>
      <c r="F217" s="81"/>
      <c r="G217" s="80"/>
      <c r="H217" s="80"/>
      <c r="I217" s="80"/>
      <c r="J217" s="129">
        <v>-79914.98999999999</v>
      </c>
      <c r="K217" s="15">
        <v>-1727.5600000000002</v>
      </c>
      <c r="L217" s="72">
        <f t="shared" si="41"/>
        <v>-0.003665370256265937</v>
      </c>
      <c r="M217" s="15">
        <v>-47244.2408204213</v>
      </c>
      <c r="N217" s="72">
        <f t="shared" si="42"/>
        <v>-0.004293361622486479</v>
      </c>
      <c r="O217" s="15">
        <v>-30943.1891795787</v>
      </c>
      <c r="P217" s="72">
        <f t="shared" si="46"/>
        <v>-0.004293361815373314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27">
        <v>218</v>
      </c>
      <c r="B218" s="130"/>
      <c r="C218" s="130"/>
      <c r="D218" s="130"/>
      <c r="E218" s="130" t="s">
        <v>38</v>
      </c>
      <c r="F218" s="87" t="s">
        <v>37</v>
      </c>
      <c r="G218" s="130"/>
      <c r="H218" s="130"/>
      <c r="I218" s="130"/>
      <c r="J218" s="129">
        <v>-80000.25</v>
      </c>
      <c r="K218" s="15">
        <v>-1740.39</v>
      </c>
      <c r="L218" s="72">
        <f t="shared" si="41"/>
        <v>-0.003692591713342908</v>
      </c>
      <c r="M218" s="15">
        <v>-47288.006171995374</v>
      </c>
      <c r="N218" s="72">
        <f t="shared" si="42"/>
        <v>-0.004297338837012097</v>
      </c>
      <c r="O218" s="15">
        <v>-30971.85382800463</v>
      </c>
      <c r="P218" s="72">
        <f t="shared" si="46"/>
        <v>-0.004297339030077615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27">
        <v>219</v>
      </c>
      <c r="B219" s="130"/>
      <c r="C219" s="130"/>
      <c r="D219" s="130"/>
      <c r="E219" s="130"/>
      <c r="F219" s="136" t="s">
        <v>58</v>
      </c>
      <c r="G219" s="141" t="s">
        <v>134</v>
      </c>
      <c r="H219" s="130"/>
      <c r="I219" s="130"/>
      <c r="J219" s="129">
        <v>0</v>
      </c>
      <c r="K219" s="2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27">
        <v>220</v>
      </c>
      <c r="B220" s="130"/>
      <c r="C220" s="130"/>
      <c r="D220" s="130"/>
      <c r="E220" s="130"/>
      <c r="F220" s="136" t="s">
        <v>70</v>
      </c>
      <c r="G220" s="137" t="s">
        <v>135</v>
      </c>
      <c r="H220" s="130"/>
      <c r="I220" s="130"/>
      <c r="J220" s="129">
        <v>-80000.25</v>
      </c>
      <c r="K220" s="21">
        <v>-1740.39</v>
      </c>
      <c r="L220" s="72">
        <f t="shared" si="41"/>
        <v>-0.003692591713342908</v>
      </c>
      <c r="M220" s="21">
        <v>-47288.006171995374</v>
      </c>
      <c r="N220" s="72">
        <f t="shared" si="42"/>
        <v>-0.004297338837012097</v>
      </c>
      <c r="O220" s="21">
        <v>-30971.85382800463</v>
      </c>
      <c r="P220" s="72">
        <f t="shared" si="46"/>
        <v>-0.004297339030077615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27">
        <v>221</v>
      </c>
      <c r="B221" s="132"/>
      <c r="C221" s="132"/>
      <c r="D221" s="132"/>
      <c r="E221" s="130"/>
      <c r="F221" s="136"/>
      <c r="G221" s="132" t="s">
        <v>60</v>
      </c>
      <c r="H221" s="132" t="s">
        <v>136</v>
      </c>
      <c r="I221" s="132"/>
      <c r="J221" s="129">
        <v>-211.90000000000003</v>
      </c>
      <c r="K221" s="17"/>
      <c r="L221" s="72">
        <f t="shared" si="41"/>
        <v>0</v>
      </c>
      <c r="M221" s="17">
        <v>-128.0391826390415</v>
      </c>
      <c r="N221" s="72">
        <f t="shared" si="42"/>
        <v>-1.163567248347829E-05</v>
      </c>
      <c r="O221" s="17">
        <v>-83.8608173609585</v>
      </c>
      <c r="P221" s="72">
        <f t="shared" si="46"/>
        <v>-1.1635673006231376E-05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27">
        <v>222</v>
      </c>
      <c r="B222" s="132"/>
      <c r="C222" s="132"/>
      <c r="D222" s="132"/>
      <c r="E222" s="130"/>
      <c r="F222" s="136"/>
      <c r="G222" s="132" t="s">
        <v>73</v>
      </c>
      <c r="H222" s="132" t="s">
        <v>137</v>
      </c>
      <c r="I222" s="132"/>
      <c r="J222" s="129">
        <v>-72924.21</v>
      </c>
      <c r="K222" s="17">
        <v>-1740.39</v>
      </c>
      <c r="L222" s="72">
        <f t="shared" si="41"/>
        <v>-0.003692591713342908</v>
      </c>
      <c r="M222" s="17">
        <v>-43012.355497520795</v>
      </c>
      <c r="N222" s="72">
        <f t="shared" si="42"/>
        <v>-0.003908785349895571</v>
      </c>
      <c r="O222" s="17">
        <v>-28171.46450247921</v>
      </c>
      <c r="P222" s="72">
        <f t="shared" si="46"/>
        <v>-0.0039087855255046395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27">
        <v>223</v>
      </c>
      <c r="B223" s="132"/>
      <c r="C223" s="132"/>
      <c r="D223" s="132"/>
      <c r="E223" s="130"/>
      <c r="F223" s="136"/>
      <c r="G223" s="132" t="s">
        <v>62</v>
      </c>
      <c r="H223" s="132" t="s">
        <v>138</v>
      </c>
      <c r="I223" s="132"/>
      <c r="J223" s="129">
        <v>0</v>
      </c>
      <c r="K223" s="17"/>
      <c r="L223" s="72">
        <f t="shared" si="41"/>
        <v>0</v>
      </c>
      <c r="M223" s="17"/>
      <c r="N223" s="72">
        <f t="shared" si="42"/>
        <v>0</v>
      </c>
      <c r="O223" s="17"/>
      <c r="P223" s="72">
        <f t="shared" si="46"/>
        <v>0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27">
        <v>224</v>
      </c>
      <c r="B224" s="132"/>
      <c r="C224" s="132"/>
      <c r="D224" s="132"/>
      <c r="E224" s="130"/>
      <c r="F224" s="136"/>
      <c r="G224" s="132" t="s">
        <v>64</v>
      </c>
      <c r="H224" s="132" t="s">
        <v>139</v>
      </c>
      <c r="I224" s="132"/>
      <c r="J224" s="129">
        <v>-6864.140000000001</v>
      </c>
      <c r="K224" s="17"/>
      <c r="L224" s="72">
        <f t="shared" si="41"/>
        <v>0</v>
      </c>
      <c r="M224" s="17">
        <v>-4147.611491835538</v>
      </c>
      <c r="N224" s="72">
        <f t="shared" si="42"/>
        <v>-0.00037691781463304705</v>
      </c>
      <c r="O224" s="17">
        <v>-2716.528508164463</v>
      </c>
      <c r="P224" s="72">
        <f t="shared" si="46"/>
        <v>-0.0003769178315667439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27">
        <v>225</v>
      </c>
      <c r="B225" s="132"/>
      <c r="C225" s="132"/>
      <c r="D225" s="132"/>
      <c r="E225" s="130"/>
      <c r="F225" s="136"/>
      <c r="G225" s="132" t="s">
        <v>66</v>
      </c>
      <c r="H225" s="132" t="s">
        <v>30</v>
      </c>
      <c r="I225" s="132"/>
      <c r="J225" s="129">
        <v>0</v>
      </c>
      <c r="K225" s="17"/>
      <c r="L225" s="72">
        <f t="shared" si="41"/>
        <v>0</v>
      </c>
      <c r="M225" s="17"/>
      <c r="N225" s="72">
        <f t="shared" si="42"/>
        <v>0</v>
      </c>
      <c r="O225" s="17"/>
      <c r="P225" s="72">
        <f t="shared" si="46"/>
        <v>0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27">
        <v>226</v>
      </c>
      <c r="B226" s="130"/>
      <c r="C226" s="130"/>
      <c r="D226" s="130"/>
      <c r="E226" s="130" t="s">
        <v>40</v>
      </c>
      <c r="F226" s="88" t="s">
        <v>53</v>
      </c>
      <c r="G226" s="130"/>
      <c r="H226" s="130"/>
      <c r="I226" s="130"/>
      <c r="J226" s="129">
        <v>85.26</v>
      </c>
      <c r="K226" s="21">
        <v>12.83</v>
      </c>
      <c r="L226" s="72">
        <f t="shared" si="41"/>
        <v>2.7221457076970967E-05</v>
      </c>
      <c r="M226" s="21">
        <v>43.76535157407162</v>
      </c>
      <c r="N226" s="72">
        <f t="shared" si="42"/>
        <v>3.977214525617426E-06</v>
      </c>
      <c r="O226" s="21">
        <v>28.66464842592838</v>
      </c>
      <c r="P226" s="72">
        <f t="shared" si="46"/>
        <v>3.977214704300795E-06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27">
        <v>227</v>
      </c>
      <c r="B227" s="130"/>
      <c r="C227" s="130"/>
      <c r="D227" s="130"/>
      <c r="E227" s="130"/>
      <c r="F227" s="136" t="s">
        <v>58</v>
      </c>
      <c r="G227" s="141" t="s">
        <v>134</v>
      </c>
      <c r="H227" s="130"/>
      <c r="I227" s="130"/>
      <c r="J227" s="129">
        <v>-39.84</v>
      </c>
      <c r="K227" s="23">
        <v>12.83</v>
      </c>
      <c r="L227" s="72">
        <f t="shared" si="41"/>
        <v>2.7221457076970967E-05</v>
      </c>
      <c r="M227" s="23">
        <v>-31.825501413866526</v>
      </c>
      <c r="N227" s="72">
        <f t="shared" si="42"/>
        <v>-2.8921702204096344E-06</v>
      </c>
      <c r="O227" s="23">
        <v>-20.84449858613348</v>
      </c>
      <c r="P227" s="72">
        <f t="shared" si="46"/>
        <v>-2.892170350345477E-06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27">
        <v>228</v>
      </c>
      <c r="B228" s="130"/>
      <c r="C228" s="130"/>
      <c r="D228" s="130"/>
      <c r="E228" s="130"/>
      <c r="F228" s="136" t="s">
        <v>70</v>
      </c>
      <c r="G228" s="137" t="s">
        <v>135</v>
      </c>
      <c r="H228" s="130"/>
      <c r="I228" s="130"/>
      <c r="J228" s="129">
        <v>125.10000000000001</v>
      </c>
      <c r="K228" s="21">
        <v>0</v>
      </c>
      <c r="L228" s="72">
        <f t="shared" si="41"/>
        <v>0</v>
      </c>
      <c r="M228" s="21">
        <v>75.59085298793815</v>
      </c>
      <c r="N228" s="72">
        <f t="shared" si="42"/>
        <v>6.86938474602706E-06</v>
      </c>
      <c r="O228" s="21">
        <v>49.50914701206186</v>
      </c>
      <c r="P228" s="72">
        <f t="shared" si="46"/>
        <v>6.869385054646272E-06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27">
        <v>229</v>
      </c>
      <c r="B229" s="132"/>
      <c r="C229" s="132"/>
      <c r="D229" s="132"/>
      <c r="E229" s="130"/>
      <c r="F229" s="136"/>
      <c r="G229" s="132" t="s">
        <v>60</v>
      </c>
      <c r="H229" s="132" t="s">
        <v>136</v>
      </c>
      <c r="I229" s="132"/>
      <c r="J229" s="129">
        <v>0</v>
      </c>
      <c r="K229" s="17"/>
      <c r="L229" s="72">
        <f t="shared" si="41"/>
        <v>0</v>
      </c>
      <c r="M229" s="17"/>
      <c r="N229" s="72">
        <f t="shared" si="42"/>
        <v>0</v>
      </c>
      <c r="O229" s="17"/>
      <c r="P229" s="72">
        <f t="shared" si="46"/>
        <v>0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27">
        <v>230</v>
      </c>
      <c r="B230" s="132"/>
      <c r="C230" s="132"/>
      <c r="D230" s="132"/>
      <c r="E230" s="130"/>
      <c r="F230" s="136"/>
      <c r="G230" s="132" t="s">
        <v>73</v>
      </c>
      <c r="H230" s="132" t="s">
        <v>140</v>
      </c>
      <c r="I230" s="132"/>
      <c r="J230" s="129">
        <v>125.10000000000001</v>
      </c>
      <c r="K230" s="17"/>
      <c r="L230" s="72">
        <f t="shared" si="41"/>
        <v>0</v>
      </c>
      <c r="M230" s="17">
        <v>75.59085298793815</v>
      </c>
      <c r="N230" s="72">
        <f t="shared" si="42"/>
        <v>6.86938474602706E-06</v>
      </c>
      <c r="O230" s="17">
        <v>49.50914701206186</v>
      </c>
      <c r="P230" s="72">
        <f t="shared" si="46"/>
        <v>6.869385054646272E-06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27">
        <v>231</v>
      </c>
      <c r="B231" s="132"/>
      <c r="C231" s="132"/>
      <c r="D231" s="132"/>
      <c r="E231" s="132"/>
      <c r="F231" s="136"/>
      <c r="G231" s="132" t="s">
        <v>62</v>
      </c>
      <c r="H231" s="132" t="s">
        <v>139</v>
      </c>
      <c r="I231" s="132"/>
      <c r="J231" s="129">
        <v>0</v>
      </c>
      <c r="K231" s="17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27">
        <v>232</v>
      </c>
      <c r="B232" s="132"/>
      <c r="C232" s="132"/>
      <c r="D232" s="132"/>
      <c r="E232" s="132"/>
      <c r="F232" s="136"/>
      <c r="G232" s="132" t="s">
        <v>64</v>
      </c>
      <c r="H232" s="132" t="s">
        <v>30</v>
      </c>
      <c r="I232" s="132"/>
      <c r="J232" s="129">
        <v>0</v>
      </c>
      <c r="K232" s="17"/>
      <c r="L232" s="72">
        <f t="shared" si="41"/>
        <v>0</v>
      </c>
      <c r="M232" s="17"/>
      <c r="N232" s="72">
        <f t="shared" si="42"/>
        <v>0</v>
      </c>
      <c r="O232" s="17"/>
      <c r="P232" s="72">
        <f t="shared" si="46"/>
        <v>0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27">
        <v>233</v>
      </c>
      <c r="B233" s="133"/>
      <c r="C233" s="133"/>
      <c r="D233" s="80"/>
      <c r="E233" s="80"/>
      <c r="F233" s="80"/>
      <c r="G233" s="133"/>
      <c r="H233" s="133"/>
      <c r="I233" s="134"/>
      <c r="J233" s="135"/>
      <c r="K233" s="19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27">
        <v>234</v>
      </c>
      <c r="B234" s="130"/>
      <c r="C234" s="130"/>
      <c r="D234" s="80" t="s">
        <v>141</v>
      </c>
      <c r="E234" s="80" t="s">
        <v>142</v>
      </c>
      <c r="F234" s="80"/>
      <c r="G234" s="80"/>
      <c r="H234" s="80"/>
      <c r="I234" s="80"/>
      <c r="J234" s="129">
        <v>71591.03000000001</v>
      </c>
      <c r="K234" s="15">
        <v>1569.8500000000001</v>
      </c>
      <c r="L234" s="72">
        <f t="shared" si="41"/>
        <v>0.0033307563828747374</v>
      </c>
      <c r="M234" s="15">
        <v>39623.69792244761</v>
      </c>
      <c r="N234" s="72">
        <f t="shared" si="42"/>
        <v>0.003600838134914002</v>
      </c>
      <c r="O234" s="15">
        <v>25952.0220775524</v>
      </c>
      <c r="P234" s="72">
        <f t="shared" si="46"/>
        <v>0.0036008382966879987</v>
      </c>
      <c r="Q234" s="15">
        <v>1611.74</v>
      </c>
      <c r="R234" s="72">
        <f t="shared" si="43"/>
        <v>0.01199742892032891</v>
      </c>
      <c r="S234" s="15">
        <v>0</v>
      </c>
      <c r="T234" s="72">
        <f t="shared" si="44"/>
        <v>0</v>
      </c>
      <c r="U234" s="15">
        <v>67.36999999999999</v>
      </c>
      <c r="V234" s="72">
        <f t="shared" si="36"/>
        <v>0.00010271662371052481</v>
      </c>
      <c r="W234" s="15">
        <v>78.99</v>
      </c>
      <c r="X234" s="72">
        <f t="shared" si="47"/>
        <v>7.209002310768617E-05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2687.36</v>
      </c>
      <c r="AD234" s="72">
        <f t="shared" si="38"/>
        <v>0.06649892804329795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27">
        <v>235</v>
      </c>
      <c r="B235" s="130"/>
      <c r="C235" s="130"/>
      <c r="D235" s="130"/>
      <c r="E235" s="130" t="s">
        <v>38</v>
      </c>
      <c r="F235" s="87" t="s">
        <v>37</v>
      </c>
      <c r="G235" s="130"/>
      <c r="H235" s="130"/>
      <c r="I235" s="130"/>
      <c r="J235" s="129">
        <v>69833.14000000001</v>
      </c>
      <c r="K235" s="15">
        <v>1569.8500000000001</v>
      </c>
      <c r="L235" s="72">
        <f t="shared" si="41"/>
        <v>0.0033307563828747374</v>
      </c>
      <c r="M235" s="15">
        <v>38561.50444076122</v>
      </c>
      <c r="N235" s="72">
        <f t="shared" si="42"/>
        <v>0.003504310375112295</v>
      </c>
      <c r="O235" s="15">
        <v>25256.325559238783</v>
      </c>
      <c r="P235" s="72">
        <f t="shared" si="46"/>
        <v>0.0035043105325496125</v>
      </c>
      <c r="Q235" s="15">
        <v>1611.74</v>
      </c>
      <c r="R235" s="72">
        <f t="shared" si="43"/>
        <v>0.01199742892032891</v>
      </c>
      <c r="S235" s="15">
        <v>0</v>
      </c>
      <c r="T235" s="72">
        <f t="shared" si="44"/>
        <v>0</v>
      </c>
      <c r="U235" s="15">
        <v>67.36999999999999</v>
      </c>
      <c r="V235" s="72">
        <f t="shared" si="36"/>
        <v>0.00010271662371052481</v>
      </c>
      <c r="W235" s="15">
        <v>78.99</v>
      </c>
      <c r="X235" s="72">
        <f t="shared" si="47"/>
        <v>7.209002310768617E-05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2687.36</v>
      </c>
      <c r="AD235" s="72">
        <f t="shared" si="38"/>
        <v>0.06649892804329795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27">
        <v>236</v>
      </c>
      <c r="B236" s="130"/>
      <c r="C236" s="130"/>
      <c r="D236" s="130"/>
      <c r="E236" s="130"/>
      <c r="F236" s="136" t="s">
        <v>58</v>
      </c>
      <c r="G236" s="137" t="s">
        <v>59</v>
      </c>
      <c r="H236" s="130"/>
      <c r="I236" s="130"/>
      <c r="J236" s="129">
        <v>69823.22000000002</v>
      </c>
      <c r="K236" s="21">
        <v>1569.46</v>
      </c>
      <c r="L236" s="72">
        <f t="shared" si="41"/>
        <v>0.003329928918474112</v>
      </c>
      <c r="M236" s="21">
        <v>38556.31398970474</v>
      </c>
      <c r="N236" s="72">
        <f t="shared" si="42"/>
        <v>0.0035038386883419646</v>
      </c>
      <c r="O236" s="21">
        <v>25252.92601029527</v>
      </c>
      <c r="P236" s="72">
        <f t="shared" si="46"/>
        <v>0.0035038388457580903</v>
      </c>
      <c r="Q236" s="21">
        <v>1611.74</v>
      </c>
      <c r="R236" s="72">
        <f t="shared" si="43"/>
        <v>0.01199742892032891</v>
      </c>
      <c r="S236" s="21">
        <v>0</v>
      </c>
      <c r="T236" s="72">
        <f t="shared" si="44"/>
        <v>0</v>
      </c>
      <c r="U236" s="21">
        <v>66.96</v>
      </c>
      <c r="V236" s="72">
        <f t="shared" si="36"/>
        <v>0.0001020915114094811</v>
      </c>
      <c r="W236" s="21">
        <v>78.46</v>
      </c>
      <c r="X236" s="72">
        <f t="shared" si="47"/>
        <v>7.160631995226049E-05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2687.36</v>
      </c>
      <c r="AD236" s="72">
        <f t="shared" si="38"/>
        <v>0.06649892804329795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27">
        <v>237</v>
      </c>
      <c r="B237" s="130"/>
      <c r="C237" s="130"/>
      <c r="D237" s="130"/>
      <c r="E237" s="130"/>
      <c r="F237" s="136"/>
      <c r="G237" s="132" t="s">
        <v>60</v>
      </c>
      <c r="H237" s="22" t="s">
        <v>143</v>
      </c>
      <c r="I237" s="130"/>
      <c r="J237" s="129">
        <v>69823.22000000002</v>
      </c>
      <c r="K237" s="23">
        <v>1569.46</v>
      </c>
      <c r="L237" s="72">
        <f t="shared" si="41"/>
        <v>0.003329928918474112</v>
      </c>
      <c r="M237" s="23">
        <v>38556.31398970474</v>
      </c>
      <c r="N237" s="72">
        <f t="shared" si="42"/>
        <v>0.0035038386883419646</v>
      </c>
      <c r="O237" s="23">
        <v>25252.92601029527</v>
      </c>
      <c r="P237" s="72">
        <f t="shared" si="46"/>
        <v>0.0035038388457580903</v>
      </c>
      <c r="Q237" s="23">
        <v>1611.74</v>
      </c>
      <c r="R237" s="72">
        <f t="shared" si="43"/>
        <v>0.01199742892032891</v>
      </c>
      <c r="S237" s="23"/>
      <c r="T237" s="72">
        <f t="shared" si="44"/>
        <v>0</v>
      </c>
      <c r="U237" s="23">
        <v>66.96</v>
      </c>
      <c r="V237" s="72">
        <f t="shared" si="36"/>
        <v>0.0001020915114094811</v>
      </c>
      <c r="W237" s="23">
        <v>78.46</v>
      </c>
      <c r="X237" s="72">
        <f t="shared" si="47"/>
        <v>7.160631995226049E-05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2687.36</v>
      </c>
      <c r="AD237" s="72">
        <f t="shared" si="38"/>
        <v>0.06649892804329795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27">
        <v>238</v>
      </c>
      <c r="B238" s="130"/>
      <c r="C238" s="130"/>
      <c r="D238" s="130"/>
      <c r="E238" s="130"/>
      <c r="F238" s="136"/>
      <c r="G238" s="132" t="s">
        <v>73</v>
      </c>
      <c r="H238" s="22" t="s">
        <v>144</v>
      </c>
      <c r="I238" s="130"/>
      <c r="J238" s="129">
        <v>0</v>
      </c>
      <c r="K238" s="2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27">
        <v>239</v>
      </c>
      <c r="B239" s="130"/>
      <c r="C239" s="130"/>
      <c r="D239" s="130"/>
      <c r="E239" s="130"/>
      <c r="F239" s="136"/>
      <c r="G239" s="132" t="s">
        <v>62</v>
      </c>
      <c r="H239" s="132" t="s">
        <v>145</v>
      </c>
      <c r="I239" s="130"/>
      <c r="J239" s="129">
        <v>0</v>
      </c>
      <c r="K239" s="2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27">
        <v>240</v>
      </c>
      <c r="B240" s="130"/>
      <c r="C240" s="130"/>
      <c r="D240" s="130"/>
      <c r="E240" s="130"/>
      <c r="F240" s="136"/>
      <c r="G240" s="132" t="s">
        <v>64</v>
      </c>
      <c r="H240" s="132" t="s">
        <v>146</v>
      </c>
      <c r="I240" s="130"/>
      <c r="J240" s="129">
        <v>0</v>
      </c>
      <c r="K240" s="2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27">
        <v>241</v>
      </c>
      <c r="B241" s="132"/>
      <c r="C241" s="132"/>
      <c r="D241" s="132"/>
      <c r="E241" s="132"/>
      <c r="F241" s="133"/>
      <c r="G241" s="132" t="s">
        <v>66</v>
      </c>
      <c r="H241" s="22" t="s">
        <v>147</v>
      </c>
      <c r="I241" s="132"/>
      <c r="J241" s="129">
        <v>0</v>
      </c>
      <c r="K241" s="17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27">
        <v>242</v>
      </c>
      <c r="B242" s="132"/>
      <c r="C242" s="132"/>
      <c r="D242" s="132"/>
      <c r="E242" s="132"/>
      <c r="F242" s="133"/>
      <c r="G242" s="132" t="s">
        <v>68</v>
      </c>
      <c r="H242" s="22" t="s">
        <v>148</v>
      </c>
      <c r="I242" s="132"/>
      <c r="J242" s="129">
        <v>0</v>
      </c>
      <c r="K242" s="17"/>
      <c r="L242" s="72">
        <f t="shared" si="41"/>
        <v>0</v>
      </c>
      <c r="M242" s="17"/>
      <c r="N242" s="72">
        <f t="shared" si="42"/>
        <v>0</v>
      </c>
      <c r="O242" s="17"/>
      <c r="P242" s="72">
        <f t="shared" si="46"/>
        <v>0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/>
      <c r="AD242" s="72">
        <f t="shared" si="38"/>
        <v>0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27">
        <v>243</v>
      </c>
      <c r="B243" s="132"/>
      <c r="C243" s="132"/>
      <c r="D243" s="132"/>
      <c r="E243" s="132"/>
      <c r="F243" s="133"/>
      <c r="G243" s="132" t="s">
        <v>149</v>
      </c>
      <c r="H243" s="132" t="s">
        <v>150</v>
      </c>
      <c r="I243" s="132"/>
      <c r="J243" s="129">
        <v>0</v>
      </c>
      <c r="K243" s="17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27">
        <v>244</v>
      </c>
      <c r="B244" s="132"/>
      <c r="C244" s="132"/>
      <c r="D244" s="132"/>
      <c r="E244" s="132"/>
      <c r="F244" s="133"/>
      <c r="G244" s="132" t="s">
        <v>151</v>
      </c>
      <c r="H244" s="132" t="s">
        <v>152</v>
      </c>
      <c r="I244" s="132"/>
      <c r="J244" s="129">
        <v>0</v>
      </c>
      <c r="K244" s="17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27">
        <v>245</v>
      </c>
      <c r="B245" s="130"/>
      <c r="C245" s="130"/>
      <c r="D245" s="130"/>
      <c r="E245" s="130"/>
      <c r="F245" s="136" t="s">
        <v>70</v>
      </c>
      <c r="G245" s="137" t="s">
        <v>71</v>
      </c>
      <c r="H245" s="130"/>
      <c r="I245" s="130"/>
      <c r="J245" s="129">
        <v>9.92</v>
      </c>
      <c r="K245" s="21">
        <v>0.39</v>
      </c>
      <c r="L245" s="72">
        <f t="shared" si="41"/>
        <v>8.274644006249944E-07</v>
      </c>
      <c r="M245" s="21">
        <v>5.19045105648592</v>
      </c>
      <c r="N245" s="72">
        <f t="shared" si="42"/>
        <v>4.7168677033071495E-07</v>
      </c>
      <c r="O245" s="21">
        <v>3.3995489435140795</v>
      </c>
      <c r="P245" s="72">
        <f t="shared" si="46"/>
        <v>4.716867915220741E-07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0.41</v>
      </c>
      <c r="V245" s="72">
        <f t="shared" si="36"/>
        <v>6.251123010437164E-07</v>
      </c>
      <c r="W245" s="21">
        <v>0.53</v>
      </c>
      <c r="X245" s="72">
        <f t="shared" si="47"/>
        <v>4.8370315542567E-07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27">
        <v>246</v>
      </c>
      <c r="B246" s="132"/>
      <c r="C246" s="132"/>
      <c r="D246" s="132"/>
      <c r="E246" s="132"/>
      <c r="F246" s="136"/>
      <c r="G246" s="132" t="s">
        <v>60</v>
      </c>
      <c r="H246" s="132" t="s">
        <v>153</v>
      </c>
      <c r="I246" s="132"/>
      <c r="J246" s="129">
        <v>9.92</v>
      </c>
      <c r="K246" s="17">
        <v>0.39</v>
      </c>
      <c r="L246" s="72">
        <f t="shared" si="41"/>
        <v>8.274644006249944E-07</v>
      </c>
      <c r="M246" s="17">
        <v>5.19045105648592</v>
      </c>
      <c r="N246" s="72">
        <f t="shared" si="42"/>
        <v>4.7168677033071495E-07</v>
      </c>
      <c r="O246" s="17">
        <v>3.3995489435140795</v>
      </c>
      <c r="P246" s="72">
        <f t="shared" si="46"/>
        <v>4.716867915220741E-07</v>
      </c>
      <c r="Q246" s="17"/>
      <c r="R246" s="72">
        <f t="shared" si="43"/>
        <v>0</v>
      </c>
      <c r="S246" s="17"/>
      <c r="T246" s="72">
        <f t="shared" si="44"/>
        <v>0</v>
      </c>
      <c r="U246" s="17">
        <v>0.41</v>
      </c>
      <c r="V246" s="72">
        <f t="shared" si="36"/>
        <v>6.251123010437164E-07</v>
      </c>
      <c r="W246" s="17">
        <v>0.53</v>
      </c>
      <c r="X246" s="72">
        <f t="shared" si="47"/>
        <v>4.8370315542567E-07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27">
        <v>247</v>
      </c>
      <c r="B247" s="132"/>
      <c r="C247" s="132"/>
      <c r="D247" s="132"/>
      <c r="E247" s="132"/>
      <c r="F247" s="136"/>
      <c r="G247" s="132" t="s">
        <v>73</v>
      </c>
      <c r="H247" s="132" t="s">
        <v>154</v>
      </c>
      <c r="I247" s="132"/>
      <c r="J247" s="129">
        <v>0</v>
      </c>
      <c r="K247" s="17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27">
        <v>248</v>
      </c>
      <c r="B248" s="132"/>
      <c r="C248" s="132"/>
      <c r="D248" s="132"/>
      <c r="E248" s="132"/>
      <c r="F248" s="136"/>
      <c r="G248" s="132" t="s">
        <v>62</v>
      </c>
      <c r="H248" s="132" t="s">
        <v>155</v>
      </c>
      <c r="I248" s="132"/>
      <c r="J248" s="129">
        <v>0</v>
      </c>
      <c r="K248" s="17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27">
        <v>249</v>
      </c>
      <c r="B249" s="132"/>
      <c r="C249" s="132"/>
      <c r="D249" s="132"/>
      <c r="E249" s="132"/>
      <c r="F249" s="136"/>
      <c r="G249" s="132" t="s">
        <v>64</v>
      </c>
      <c r="H249" s="132" t="s">
        <v>156</v>
      </c>
      <c r="I249" s="132"/>
      <c r="J249" s="129">
        <v>0</v>
      </c>
      <c r="K249" s="17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27">
        <v>250</v>
      </c>
      <c r="B250" s="132"/>
      <c r="C250" s="132"/>
      <c r="D250" s="132"/>
      <c r="E250" s="132"/>
      <c r="F250" s="136"/>
      <c r="G250" s="132" t="s">
        <v>66</v>
      </c>
      <c r="H250" s="132" t="s">
        <v>157</v>
      </c>
      <c r="I250" s="132"/>
      <c r="J250" s="129">
        <v>0</v>
      </c>
      <c r="K250" s="17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27">
        <v>251</v>
      </c>
      <c r="B251" s="132"/>
      <c r="C251" s="132"/>
      <c r="D251" s="132"/>
      <c r="E251" s="132"/>
      <c r="F251" s="133"/>
      <c r="G251" s="132" t="s">
        <v>68</v>
      </c>
      <c r="H251" s="132" t="s">
        <v>158</v>
      </c>
      <c r="I251" s="132"/>
      <c r="J251" s="129">
        <v>0</v>
      </c>
      <c r="K251" s="17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27">
        <v>252</v>
      </c>
      <c r="B252" s="132"/>
      <c r="C252" s="132"/>
      <c r="D252" s="132"/>
      <c r="E252" s="132"/>
      <c r="F252" s="133"/>
      <c r="G252" s="132" t="s">
        <v>149</v>
      </c>
      <c r="H252" s="132" t="s">
        <v>159</v>
      </c>
      <c r="I252" s="132"/>
      <c r="J252" s="129">
        <v>0</v>
      </c>
      <c r="K252" s="17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27">
        <v>253</v>
      </c>
      <c r="B253" s="132"/>
      <c r="C253" s="132"/>
      <c r="D253" s="132"/>
      <c r="E253" s="132"/>
      <c r="F253" s="133"/>
      <c r="G253" s="132" t="s">
        <v>151</v>
      </c>
      <c r="H253" s="132" t="s">
        <v>160</v>
      </c>
      <c r="I253" s="132"/>
      <c r="J253" s="129">
        <v>0</v>
      </c>
      <c r="K253" s="17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27">
        <v>254</v>
      </c>
      <c r="B254" s="132"/>
      <c r="C254" s="132"/>
      <c r="D254" s="132"/>
      <c r="E254" s="132"/>
      <c r="F254" s="133"/>
      <c r="G254" s="132" t="s">
        <v>161</v>
      </c>
      <c r="H254" s="132" t="s">
        <v>162</v>
      </c>
      <c r="I254" s="132"/>
      <c r="J254" s="129">
        <v>0</v>
      </c>
      <c r="K254" s="17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27">
        <v>255</v>
      </c>
      <c r="B255" s="132"/>
      <c r="C255" s="132"/>
      <c r="D255" s="132"/>
      <c r="E255" s="132"/>
      <c r="F255" s="133"/>
      <c r="G255" s="132" t="s">
        <v>163</v>
      </c>
      <c r="H255" s="132" t="s">
        <v>164</v>
      </c>
      <c r="I255" s="132"/>
      <c r="J255" s="129">
        <v>0</v>
      </c>
      <c r="K255" s="17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27">
        <v>256</v>
      </c>
      <c r="B256" s="130"/>
      <c r="C256" s="130"/>
      <c r="D256" s="130"/>
      <c r="E256" s="130" t="s">
        <v>40</v>
      </c>
      <c r="F256" s="88" t="s">
        <v>53</v>
      </c>
      <c r="G256" s="130"/>
      <c r="H256" s="130"/>
      <c r="I256" s="130"/>
      <c r="J256" s="129">
        <v>1757.89</v>
      </c>
      <c r="K256" s="21">
        <v>0</v>
      </c>
      <c r="L256" s="72">
        <f t="shared" si="41"/>
        <v>0</v>
      </c>
      <c r="M256" s="21">
        <v>1062.1934816863836</v>
      </c>
      <c r="N256" s="72">
        <f t="shared" si="42"/>
        <v>9.65277598017067E-05</v>
      </c>
      <c r="O256" s="21">
        <v>695.6965183136165</v>
      </c>
      <c r="P256" s="72">
        <f t="shared" si="46"/>
        <v>9.652776413838638E-05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27">
        <v>257</v>
      </c>
      <c r="B257" s="130"/>
      <c r="C257" s="130"/>
      <c r="D257" s="130"/>
      <c r="E257" s="130"/>
      <c r="F257" s="136" t="s">
        <v>58</v>
      </c>
      <c r="G257" s="137" t="s">
        <v>59</v>
      </c>
      <c r="H257" s="130"/>
      <c r="I257" s="130"/>
      <c r="J257" s="129">
        <v>0</v>
      </c>
      <c r="K257" s="21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27">
        <v>258</v>
      </c>
      <c r="B258" s="130"/>
      <c r="C258" s="130"/>
      <c r="D258" s="130"/>
      <c r="E258" s="130"/>
      <c r="F258" s="136"/>
      <c r="G258" s="132" t="s">
        <v>60</v>
      </c>
      <c r="H258" s="22" t="s">
        <v>165</v>
      </c>
      <c r="I258" s="130"/>
      <c r="J258" s="129">
        <v>0</v>
      </c>
      <c r="K258" s="2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27">
        <v>259</v>
      </c>
      <c r="B259" s="130"/>
      <c r="C259" s="130"/>
      <c r="D259" s="130"/>
      <c r="E259" s="130"/>
      <c r="F259" s="136"/>
      <c r="G259" s="132" t="s">
        <v>73</v>
      </c>
      <c r="H259" s="22" t="s">
        <v>166</v>
      </c>
      <c r="I259" s="130"/>
      <c r="J259" s="129">
        <v>0</v>
      </c>
      <c r="K259" s="2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27">
        <v>260</v>
      </c>
      <c r="B260" s="130"/>
      <c r="C260" s="130"/>
      <c r="D260" s="130"/>
      <c r="E260" s="130"/>
      <c r="F260" s="136"/>
      <c r="G260" s="132" t="s">
        <v>62</v>
      </c>
      <c r="H260" s="22" t="s">
        <v>167</v>
      </c>
      <c r="I260" s="130"/>
      <c r="J260" s="129">
        <v>0</v>
      </c>
      <c r="K260" s="2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27">
        <v>261</v>
      </c>
      <c r="B261" s="130"/>
      <c r="C261" s="130"/>
      <c r="D261" s="130"/>
      <c r="E261" s="130"/>
      <c r="F261" s="136"/>
      <c r="G261" s="132" t="s">
        <v>64</v>
      </c>
      <c r="H261" s="142" t="s">
        <v>168</v>
      </c>
      <c r="I261" s="130"/>
      <c r="J261" s="129">
        <v>0</v>
      </c>
      <c r="K261" s="2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27">
        <v>262</v>
      </c>
      <c r="B262" s="130"/>
      <c r="C262" s="130"/>
      <c r="D262" s="130"/>
      <c r="E262" s="130"/>
      <c r="F262" s="136"/>
      <c r="G262" s="132" t="s">
        <v>66</v>
      </c>
      <c r="H262" s="132" t="s">
        <v>169</v>
      </c>
      <c r="I262" s="130"/>
      <c r="J262" s="129">
        <v>0</v>
      </c>
      <c r="K262" s="2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27">
        <v>263</v>
      </c>
      <c r="B263" s="130"/>
      <c r="C263" s="130"/>
      <c r="D263" s="130"/>
      <c r="E263" s="130"/>
      <c r="F263" s="136"/>
      <c r="G263" s="132" t="s">
        <v>68</v>
      </c>
      <c r="H263" s="22" t="s">
        <v>170</v>
      </c>
      <c r="I263" s="130"/>
      <c r="J263" s="129">
        <v>0</v>
      </c>
      <c r="K263" s="2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27">
        <v>264</v>
      </c>
      <c r="B264" s="130"/>
      <c r="C264" s="130"/>
      <c r="D264" s="130"/>
      <c r="E264" s="130"/>
      <c r="F264" s="136"/>
      <c r="G264" s="132" t="s">
        <v>149</v>
      </c>
      <c r="H264" s="22" t="s">
        <v>171</v>
      </c>
      <c r="I264" s="130"/>
      <c r="J264" s="129">
        <v>0</v>
      </c>
      <c r="K264" s="2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27">
        <v>265</v>
      </c>
      <c r="B265" s="130"/>
      <c r="C265" s="130"/>
      <c r="D265" s="130"/>
      <c r="E265" s="130"/>
      <c r="F265" s="136"/>
      <c r="G265" s="132" t="s">
        <v>151</v>
      </c>
      <c r="H265" s="22" t="s">
        <v>172</v>
      </c>
      <c r="I265" s="130"/>
      <c r="J265" s="129">
        <v>0</v>
      </c>
      <c r="K265" s="2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27">
        <v>266</v>
      </c>
      <c r="B266" s="130"/>
      <c r="C266" s="130"/>
      <c r="D266" s="130"/>
      <c r="E266" s="130"/>
      <c r="F266" s="133"/>
      <c r="G266" s="132" t="s">
        <v>161</v>
      </c>
      <c r="H266" s="142" t="s">
        <v>173</v>
      </c>
      <c r="I266" s="132"/>
      <c r="J266" s="129">
        <v>0</v>
      </c>
      <c r="K266" s="2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27">
        <v>267</v>
      </c>
      <c r="B267" s="130"/>
      <c r="C267" s="130"/>
      <c r="D267" s="130"/>
      <c r="E267" s="130"/>
      <c r="F267" s="136"/>
      <c r="G267" s="132" t="s">
        <v>163</v>
      </c>
      <c r="H267" s="22" t="s">
        <v>174</v>
      </c>
      <c r="I267" s="130"/>
      <c r="J267" s="129">
        <v>0</v>
      </c>
      <c r="K267" s="2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27">
        <v>268</v>
      </c>
      <c r="B268" s="130"/>
      <c r="C268" s="130"/>
      <c r="D268" s="130"/>
      <c r="E268" s="130"/>
      <c r="F268" s="136" t="s">
        <v>70</v>
      </c>
      <c r="G268" s="137" t="s">
        <v>71</v>
      </c>
      <c r="H268" s="130"/>
      <c r="I268" s="130"/>
      <c r="J268" s="129">
        <v>1757.89</v>
      </c>
      <c r="K268" s="21">
        <v>0</v>
      </c>
      <c r="L268" s="72">
        <f t="shared" si="41"/>
        <v>0</v>
      </c>
      <c r="M268" s="21">
        <v>1062.1934816863836</v>
      </c>
      <c r="N268" s="72">
        <f t="shared" si="42"/>
        <v>9.65277598017067E-05</v>
      </c>
      <c r="O268" s="21">
        <v>695.6965183136165</v>
      </c>
      <c r="P268" s="72">
        <f t="shared" si="46"/>
        <v>9.652776413838638E-05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27">
        <v>269</v>
      </c>
      <c r="B269" s="132"/>
      <c r="C269" s="132"/>
      <c r="D269" s="132"/>
      <c r="E269" s="132"/>
      <c r="F269" s="136"/>
      <c r="G269" s="132" t="s">
        <v>60</v>
      </c>
      <c r="H269" s="22" t="s">
        <v>175</v>
      </c>
      <c r="I269" s="132"/>
      <c r="J269" s="129">
        <v>0</v>
      </c>
      <c r="K269" s="17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27">
        <v>270</v>
      </c>
      <c r="B270" s="132"/>
      <c r="C270" s="132"/>
      <c r="D270" s="132"/>
      <c r="E270" s="132"/>
      <c r="F270" s="136"/>
      <c r="G270" s="132" t="s">
        <v>73</v>
      </c>
      <c r="H270" s="132" t="s">
        <v>176</v>
      </c>
      <c r="I270" s="132"/>
      <c r="J270" s="129">
        <v>0</v>
      </c>
      <c r="K270" s="17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27">
        <v>271</v>
      </c>
      <c r="B271" s="132"/>
      <c r="C271" s="132"/>
      <c r="D271" s="132"/>
      <c r="E271" s="132"/>
      <c r="F271" s="136"/>
      <c r="G271" s="132" t="s">
        <v>62</v>
      </c>
      <c r="H271" s="132" t="s">
        <v>177</v>
      </c>
      <c r="I271" s="132"/>
      <c r="J271" s="129">
        <v>0</v>
      </c>
      <c r="K271" s="17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27">
        <v>272</v>
      </c>
      <c r="B272" s="132"/>
      <c r="C272" s="132"/>
      <c r="D272" s="132"/>
      <c r="E272" s="132"/>
      <c r="F272" s="136"/>
      <c r="G272" s="132" t="s">
        <v>64</v>
      </c>
      <c r="H272" s="142" t="s">
        <v>178</v>
      </c>
      <c r="I272" s="130"/>
      <c r="J272" s="129">
        <v>0</v>
      </c>
      <c r="K272" s="17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27">
        <v>273</v>
      </c>
      <c r="B273" s="132"/>
      <c r="C273" s="132"/>
      <c r="D273" s="132"/>
      <c r="E273" s="132"/>
      <c r="F273" s="136"/>
      <c r="G273" s="132" t="s">
        <v>66</v>
      </c>
      <c r="H273" s="132" t="s">
        <v>179</v>
      </c>
      <c r="I273" s="132"/>
      <c r="J273" s="129">
        <v>1757.89</v>
      </c>
      <c r="K273" s="17"/>
      <c r="L273" s="72">
        <f t="shared" si="53"/>
        <v>0</v>
      </c>
      <c r="M273" s="17">
        <v>1062.1934816863836</v>
      </c>
      <c r="N273" s="72">
        <f t="shared" si="54"/>
        <v>9.65277598017067E-05</v>
      </c>
      <c r="O273" s="17">
        <v>695.6965183136165</v>
      </c>
      <c r="P273" s="72">
        <f t="shared" si="58"/>
        <v>9.652776413838638E-05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27">
        <v>274</v>
      </c>
      <c r="B274" s="132"/>
      <c r="C274" s="132"/>
      <c r="D274" s="132"/>
      <c r="E274" s="132"/>
      <c r="F274" s="133"/>
      <c r="G274" s="132" t="s">
        <v>68</v>
      </c>
      <c r="H274" s="22" t="s">
        <v>180</v>
      </c>
      <c r="I274" s="132"/>
      <c r="J274" s="129">
        <v>0</v>
      </c>
      <c r="K274" s="17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27">
        <v>275</v>
      </c>
      <c r="B275" s="132"/>
      <c r="C275" s="132"/>
      <c r="D275" s="132"/>
      <c r="E275" s="132"/>
      <c r="F275" s="133"/>
      <c r="G275" s="132" t="s">
        <v>149</v>
      </c>
      <c r="H275" s="132" t="s">
        <v>181</v>
      </c>
      <c r="I275" s="132"/>
      <c r="J275" s="129">
        <v>0</v>
      </c>
      <c r="K275" s="17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27">
        <v>276</v>
      </c>
      <c r="B276" s="132"/>
      <c r="C276" s="132"/>
      <c r="D276" s="132"/>
      <c r="E276" s="132"/>
      <c r="F276" s="133"/>
      <c r="G276" s="132" t="s">
        <v>151</v>
      </c>
      <c r="H276" s="132" t="s">
        <v>182</v>
      </c>
      <c r="I276" s="132"/>
      <c r="J276" s="129">
        <v>0</v>
      </c>
      <c r="K276" s="17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27">
        <v>277</v>
      </c>
      <c r="B277" s="132"/>
      <c r="C277" s="132"/>
      <c r="D277" s="132"/>
      <c r="E277" s="132"/>
      <c r="F277" s="136"/>
      <c r="G277" s="132" t="s">
        <v>161</v>
      </c>
      <c r="H277" s="142" t="s">
        <v>183</v>
      </c>
      <c r="I277" s="130"/>
      <c r="J277" s="129">
        <v>0</v>
      </c>
      <c r="K277" s="17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27">
        <v>278</v>
      </c>
      <c r="B278" s="132"/>
      <c r="C278" s="132"/>
      <c r="D278" s="132"/>
      <c r="E278" s="132"/>
      <c r="F278" s="133"/>
      <c r="G278" s="132" t="s">
        <v>163</v>
      </c>
      <c r="H278" s="132" t="s">
        <v>184</v>
      </c>
      <c r="I278" s="132"/>
      <c r="J278" s="129">
        <v>0</v>
      </c>
      <c r="K278" s="17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27">
        <v>279</v>
      </c>
      <c r="B279" s="132"/>
      <c r="C279" s="132"/>
      <c r="D279" s="132"/>
      <c r="E279" s="132"/>
      <c r="F279" s="133"/>
      <c r="G279" s="132"/>
      <c r="H279" s="132"/>
      <c r="I279" s="132"/>
      <c r="J279" s="135"/>
      <c r="K279" s="17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27">
        <v>280</v>
      </c>
      <c r="B280" s="130"/>
      <c r="C280" s="130"/>
      <c r="D280" s="80" t="s">
        <v>185</v>
      </c>
      <c r="E280" s="80" t="s">
        <v>186</v>
      </c>
      <c r="F280" s="80"/>
      <c r="G280" s="80"/>
      <c r="H280" s="80"/>
      <c r="I280" s="80"/>
      <c r="J280" s="129">
        <v>566866.63</v>
      </c>
      <c r="K280" s="15">
        <v>13171.579999999998</v>
      </c>
      <c r="L280" s="72">
        <f t="shared" si="53"/>
        <v>0.027946188589702978</v>
      </c>
      <c r="M280" s="15">
        <v>333592.8574349238</v>
      </c>
      <c r="N280" s="72">
        <f t="shared" si="54"/>
        <v>0.03031554210153849</v>
      </c>
      <c r="O280" s="15">
        <v>218490.69256507617</v>
      </c>
      <c r="P280" s="72">
        <f t="shared" si="58"/>
        <v>0.030315543463517676</v>
      </c>
      <c r="Q280" s="15">
        <v>0</v>
      </c>
      <c r="R280" s="72">
        <f t="shared" si="55"/>
        <v>0</v>
      </c>
      <c r="S280" s="15">
        <v>0</v>
      </c>
      <c r="T280" s="72">
        <f t="shared" si="56"/>
        <v>0</v>
      </c>
      <c r="U280" s="15">
        <v>117.55</v>
      </c>
      <c r="V280" s="72">
        <f t="shared" si="48"/>
        <v>0.00017922427070168016</v>
      </c>
      <c r="W280" s="15">
        <v>1493.9499999999998</v>
      </c>
      <c r="X280" s="72">
        <f t="shared" si="59"/>
        <v>0.0013634496774493955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27">
        <v>281</v>
      </c>
      <c r="B281" s="130"/>
      <c r="C281" s="130"/>
      <c r="D281" s="130"/>
      <c r="E281" s="130" t="s">
        <v>38</v>
      </c>
      <c r="F281" s="87" t="s">
        <v>37</v>
      </c>
      <c r="G281" s="130"/>
      <c r="H281" s="130"/>
      <c r="I281" s="130"/>
      <c r="J281" s="129">
        <v>7318.5599999999995</v>
      </c>
      <c r="K281" s="15">
        <v>17.68</v>
      </c>
      <c r="L281" s="72">
        <f t="shared" si="53"/>
        <v>3.7511719494999746E-05</v>
      </c>
      <c r="M281" s="15">
        <v>3437.770480995328</v>
      </c>
      <c r="N281" s="72">
        <f t="shared" si="54"/>
        <v>0.00031241039317627046</v>
      </c>
      <c r="O281" s="15">
        <v>2251.609519004672</v>
      </c>
      <c r="P281" s="72">
        <f t="shared" si="58"/>
        <v>0.00031241040721185777</v>
      </c>
      <c r="Q281" s="15">
        <v>0</v>
      </c>
      <c r="R281" s="72">
        <f t="shared" si="55"/>
        <v>0</v>
      </c>
      <c r="S281" s="15">
        <v>0</v>
      </c>
      <c r="T281" s="72">
        <f t="shared" si="56"/>
        <v>0</v>
      </c>
      <c r="U281" s="15">
        <v>117.55</v>
      </c>
      <c r="V281" s="72">
        <f t="shared" si="48"/>
        <v>0.00017922427070168016</v>
      </c>
      <c r="W281" s="15">
        <v>1493.9499999999998</v>
      </c>
      <c r="X281" s="72">
        <f t="shared" si="59"/>
        <v>0.0013634496774493955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27">
        <v>282</v>
      </c>
      <c r="B282" s="130"/>
      <c r="C282" s="130"/>
      <c r="D282" s="130"/>
      <c r="E282" s="130"/>
      <c r="F282" s="136" t="s">
        <v>59</v>
      </c>
      <c r="G282" s="132"/>
      <c r="H282" s="22"/>
      <c r="I282" s="130"/>
      <c r="J282" s="129">
        <v>6740.82</v>
      </c>
      <c r="K282" s="21">
        <v>15.6</v>
      </c>
      <c r="L282" s="72">
        <f t="shared" si="53"/>
        <v>3.3098576024999774E-05</v>
      </c>
      <c r="M282" s="21">
        <v>3126.796600178043</v>
      </c>
      <c r="N282" s="72">
        <f t="shared" si="54"/>
        <v>0.0002841503703182143</v>
      </c>
      <c r="O282" s="21">
        <v>2047.9333998219572</v>
      </c>
      <c r="P282" s="72">
        <f t="shared" si="58"/>
        <v>0.0002841503830841703</v>
      </c>
      <c r="Q282" s="21">
        <v>0</v>
      </c>
      <c r="R282" s="72">
        <f t="shared" si="55"/>
        <v>0</v>
      </c>
      <c r="S282" s="21">
        <v>0</v>
      </c>
      <c r="T282" s="72">
        <f t="shared" si="56"/>
        <v>0</v>
      </c>
      <c r="U282" s="21">
        <v>108.56</v>
      </c>
      <c r="V282" s="72">
        <f t="shared" si="48"/>
        <v>0.00016551754000318503</v>
      </c>
      <c r="W282" s="21">
        <v>1441.9299999999998</v>
      </c>
      <c r="X282" s="72">
        <f t="shared" si="59"/>
        <v>0.0013159737564206343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27">
        <v>283</v>
      </c>
      <c r="B283" s="130"/>
      <c r="C283" s="130"/>
      <c r="D283" s="130"/>
      <c r="E283" s="130"/>
      <c r="F283" s="136" t="s">
        <v>58</v>
      </c>
      <c r="G283" s="132" t="s">
        <v>187</v>
      </c>
      <c r="H283" s="22"/>
      <c r="I283" s="130"/>
      <c r="J283" s="129">
        <v>0</v>
      </c>
      <c r="K283" s="21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27">
        <v>284</v>
      </c>
      <c r="B284" s="130"/>
      <c r="C284" s="130"/>
      <c r="D284" s="130"/>
      <c r="E284" s="130"/>
      <c r="F284" s="136"/>
      <c r="G284" s="132" t="s">
        <v>60</v>
      </c>
      <c r="H284" s="22" t="s">
        <v>188</v>
      </c>
      <c r="I284" s="130"/>
      <c r="J284" s="129">
        <v>0</v>
      </c>
      <c r="K284" s="2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27">
        <v>285</v>
      </c>
      <c r="B285" s="130"/>
      <c r="C285" s="130"/>
      <c r="D285" s="130"/>
      <c r="E285" s="130"/>
      <c r="F285" s="136"/>
      <c r="G285" s="132" t="s">
        <v>73</v>
      </c>
      <c r="H285" s="22" t="s">
        <v>189</v>
      </c>
      <c r="I285" s="130"/>
      <c r="J285" s="129">
        <v>0</v>
      </c>
      <c r="K285" s="2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27">
        <v>286</v>
      </c>
      <c r="B286" s="130"/>
      <c r="C286" s="130"/>
      <c r="D286" s="130"/>
      <c r="E286" s="130"/>
      <c r="F286" s="136"/>
      <c r="G286" s="132" t="s">
        <v>62</v>
      </c>
      <c r="H286" s="22" t="s">
        <v>190</v>
      </c>
      <c r="I286" s="130"/>
      <c r="J286" s="129">
        <v>0</v>
      </c>
      <c r="K286" s="2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27">
        <v>287</v>
      </c>
      <c r="B287" s="130"/>
      <c r="C287" s="130"/>
      <c r="D287" s="130"/>
      <c r="E287" s="130"/>
      <c r="F287" s="136"/>
      <c r="G287" s="132" t="s">
        <v>64</v>
      </c>
      <c r="H287" s="22" t="s">
        <v>191</v>
      </c>
      <c r="I287" s="130"/>
      <c r="J287" s="129">
        <v>0</v>
      </c>
      <c r="K287" s="2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27">
        <v>288</v>
      </c>
      <c r="B288" s="130"/>
      <c r="C288" s="130"/>
      <c r="D288" s="130"/>
      <c r="E288" s="130"/>
      <c r="F288" s="136"/>
      <c r="G288" s="132" t="s">
        <v>66</v>
      </c>
      <c r="H288" s="22" t="s">
        <v>192</v>
      </c>
      <c r="I288" s="130"/>
      <c r="J288" s="129">
        <v>0</v>
      </c>
      <c r="K288" s="2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27">
        <v>289</v>
      </c>
      <c r="B289" s="130"/>
      <c r="C289" s="130"/>
      <c r="D289" s="130"/>
      <c r="E289" s="130"/>
      <c r="F289" s="136"/>
      <c r="G289" s="132" t="s">
        <v>68</v>
      </c>
      <c r="H289" s="22" t="s">
        <v>193</v>
      </c>
      <c r="I289" s="130"/>
      <c r="J289" s="129">
        <v>0</v>
      </c>
      <c r="K289" s="2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27">
        <v>290</v>
      </c>
      <c r="B290" s="130"/>
      <c r="C290" s="130"/>
      <c r="D290" s="130"/>
      <c r="E290" s="130"/>
      <c r="F290" s="136" t="s">
        <v>70</v>
      </c>
      <c r="G290" s="132" t="s">
        <v>194</v>
      </c>
      <c r="H290" s="22"/>
      <c r="I290" s="130"/>
      <c r="J290" s="129">
        <v>0</v>
      </c>
      <c r="K290" s="21">
        <v>0</v>
      </c>
      <c r="L290" s="72">
        <f t="shared" si="53"/>
        <v>0</v>
      </c>
      <c r="M290" s="21">
        <v>0</v>
      </c>
      <c r="N290" s="72">
        <f t="shared" si="54"/>
        <v>0</v>
      </c>
      <c r="O290" s="21">
        <v>0</v>
      </c>
      <c r="P290" s="72">
        <f t="shared" si="58"/>
        <v>0</v>
      </c>
      <c r="Q290" s="21">
        <v>0</v>
      </c>
      <c r="R290" s="72">
        <f t="shared" si="55"/>
        <v>0</v>
      </c>
      <c r="S290" s="21">
        <v>0</v>
      </c>
      <c r="T290" s="72">
        <f t="shared" si="56"/>
        <v>0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27">
        <v>291</v>
      </c>
      <c r="B291" s="130"/>
      <c r="C291" s="130"/>
      <c r="D291" s="130"/>
      <c r="E291" s="130"/>
      <c r="F291" s="136"/>
      <c r="G291" s="132" t="s">
        <v>60</v>
      </c>
      <c r="H291" s="22" t="s">
        <v>188</v>
      </c>
      <c r="I291" s="130"/>
      <c r="J291" s="129">
        <v>0</v>
      </c>
      <c r="K291" s="23"/>
      <c r="L291" s="72">
        <f t="shared" si="53"/>
        <v>0</v>
      </c>
      <c r="M291" s="23"/>
      <c r="N291" s="72">
        <f t="shared" si="54"/>
        <v>0</v>
      </c>
      <c r="O291" s="23"/>
      <c r="P291" s="72">
        <f t="shared" si="58"/>
        <v>0</v>
      </c>
      <c r="Q291" s="23"/>
      <c r="R291" s="72">
        <f t="shared" si="55"/>
        <v>0</v>
      </c>
      <c r="S291" s="23"/>
      <c r="T291" s="72">
        <f t="shared" si="56"/>
        <v>0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27">
        <v>292</v>
      </c>
      <c r="B292" s="130"/>
      <c r="C292" s="130"/>
      <c r="D292" s="130"/>
      <c r="E292" s="130"/>
      <c r="F292" s="136"/>
      <c r="G292" s="132" t="s">
        <v>73</v>
      </c>
      <c r="H292" s="22" t="s">
        <v>189</v>
      </c>
      <c r="I292" s="130"/>
      <c r="J292" s="129">
        <v>0</v>
      </c>
      <c r="K292" s="2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27">
        <v>293</v>
      </c>
      <c r="B293" s="130"/>
      <c r="C293" s="130"/>
      <c r="D293" s="130"/>
      <c r="E293" s="130"/>
      <c r="F293" s="136"/>
      <c r="G293" s="132" t="s">
        <v>62</v>
      </c>
      <c r="H293" s="22" t="s">
        <v>190</v>
      </c>
      <c r="I293" s="130"/>
      <c r="J293" s="129">
        <v>0</v>
      </c>
      <c r="K293" s="2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27">
        <v>294</v>
      </c>
      <c r="B294" s="130"/>
      <c r="C294" s="130"/>
      <c r="D294" s="130"/>
      <c r="E294" s="130"/>
      <c r="F294" s="136"/>
      <c r="G294" s="132" t="s">
        <v>64</v>
      </c>
      <c r="H294" s="22" t="s">
        <v>191</v>
      </c>
      <c r="I294" s="130"/>
      <c r="J294" s="129">
        <v>0</v>
      </c>
      <c r="K294" s="2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27">
        <v>295</v>
      </c>
      <c r="B295" s="130"/>
      <c r="C295" s="130"/>
      <c r="D295" s="130"/>
      <c r="E295" s="130"/>
      <c r="F295" s="136"/>
      <c r="G295" s="132" t="s">
        <v>66</v>
      </c>
      <c r="H295" s="22" t="s">
        <v>192</v>
      </c>
      <c r="I295" s="130"/>
      <c r="J295" s="129">
        <v>0</v>
      </c>
      <c r="K295" s="2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27">
        <v>296</v>
      </c>
      <c r="B296" s="130"/>
      <c r="C296" s="130"/>
      <c r="D296" s="130"/>
      <c r="E296" s="130"/>
      <c r="F296" s="136"/>
      <c r="G296" s="132" t="s">
        <v>68</v>
      </c>
      <c r="H296" s="22" t="s">
        <v>193</v>
      </c>
      <c r="I296" s="130"/>
      <c r="J296" s="129">
        <v>0</v>
      </c>
      <c r="K296" s="2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27">
        <v>297</v>
      </c>
      <c r="B297" s="130"/>
      <c r="C297" s="130"/>
      <c r="D297" s="130"/>
      <c r="E297" s="130"/>
      <c r="F297" s="136" t="s">
        <v>92</v>
      </c>
      <c r="G297" s="132" t="s">
        <v>195</v>
      </c>
      <c r="H297" s="22"/>
      <c r="I297" s="130"/>
      <c r="J297" s="129">
        <v>0</v>
      </c>
      <c r="K297" s="21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27">
        <v>298</v>
      </c>
      <c r="B298" s="130"/>
      <c r="C298" s="130"/>
      <c r="D298" s="130"/>
      <c r="E298" s="130"/>
      <c r="F298" s="136"/>
      <c r="G298" s="132" t="s">
        <v>60</v>
      </c>
      <c r="H298" s="22" t="s">
        <v>188</v>
      </c>
      <c r="I298" s="130"/>
      <c r="J298" s="129">
        <v>0</v>
      </c>
      <c r="K298" s="2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27">
        <v>299</v>
      </c>
      <c r="B299" s="130"/>
      <c r="C299" s="130"/>
      <c r="D299" s="130"/>
      <c r="E299" s="130"/>
      <c r="F299" s="136"/>
      <c r="G299" s="132" t="s">
        <v>73</v>
      </c>
      <c r="H299" s="22" t="s">
        <v>189</v>
      </c>
      <c r="I299" s="130"/>
      <c r="J299" s="129">
        <v>0</v>
      </c>
      <c r="K299" s="2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27">
        <v>300</v>
      </c>
      <c r="B300" s="130"/>
      <c r="C300" s="130"/>
      <c r="D300" s="130"/>
      <c r="E300" s="130"/>
      <c r="F300" s="136"/>
      <c r="G300" s="132" t="s">
        <v>62</v>
      </c>
      <c r="H300" s="22" t="s">
        <v>190</v>
      </c>
      <c r="I300" s="130"/>
      <c r="J300" s="129">
        <v>0</v>
      </c>
      <c r="K300" s="2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27">
        <v>301</v>
      </c>
      <c r="B301" s="130"/>
      <c r="C301" s="130"/>
      <c r="D301" s="130"/>
      <c r="E301" s="130"/>
      <c r="F301" s="136"/>
      <c r="G301" s="132" t="s">
        <v>64</v>
      </c>
      <c r="H301" s="22" t="s">
        <v>191</v>
      </c>
      <c r="I301" s="130"/>
      <c r="J301" s="129">
        <v>0</v>
      </c>
      <c r="K301" s="2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27">
        <v>302</v>
      </c>
      <c r="B302" s="130"/>
      <c r="C302" s="130"/>
      <c r="D302" s="130"/>
      <c r="E302" s="130"/>
      <c r="F302" s="136"/>
      <c r="G302" s="132" t="s">
        <v>66</v>
      </c>
      <c r="H302" s="22" t="s">
        <v>192</v>
      </c>
      <c r="I302" s="130"/>
      <c r="J302" s="129">
        <v>0</v>
      </c>
      <c r="K302" s="2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27">
        <v>303</v>
      </c>
      <c r="B303" s="130"/>
      <c r="C303" s="130"/>
      <c r="D303" s="130"/>
      <c r="E303" s="130"/>
      <c r="F303" s="136"/>
      <c r="G303" s="132" t="s">
        <v>68</v>
      </c>
      <c r="H303" s="22" t="s">
        <v>193</v>
      </c>
      <c r="I303" s="130"/>
      <c r="J303" s="129">
        <v>0</v>
      </c>
      <c r="K303" s="2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27">
        <v>304</v>
      </c>
      <c r="B304" s="130"/>
      <c r="C304" s="130"/>
      <c r="D304" s="130"/>
      <c r="E304" s="130"/>
      <c r="F304" s="136" t="s">
        <v>94</v>
      </c>
      <c r="G304" s="132" t="s">
        <v>196</v>
      </c>
      <c r="H304" s="22"/>
      <c r="I304" s="130"/>
      <c r="J304" s="129">
        <v>6740.82</v>
      </c>
      <c r="K304" s="21">
        <v>15.6</v>
      </c>
      <c r="L304" s="72">
        <f t="shared" si="53"/>
        <v>3.3098576024999774E-05</v>
      </c>
      <c r="M304" s="21">
        <v>3126.796600178043</v>
      </c>
      <c r="N304" s="72">
        <f t="shared" si="54"/>
        <v>0.0002841503703182143</v>
      </c>
      <c r="O304" s="21">
        <v>2047.9333998219574</v>
      </c>
      <c r="P304" s="72">
        <f t="shared" si="58"/>
        <v>0.0002841503830841703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108.56</v>
      </c>
      <c r="V304" s="72">
        <f t="shared" si="48"/>
        <v>0.00016551754000318503</v>
      </c>
      <c r="W304" s="21">
        <v>1441.9299999999998</v>
      </c>
      <c r="X304" s="72">
        <f t="shared" si="59"/>
        <v>0.0013159737564206343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27">
        <v>305</v>
      </c>
      <c r="B305" s="130"/>
      <c r="C305" s="130"/>
      <c r="D305" s="130"/>
      <c r="E305" s="130"/>
      <c r="F305" s="136"/>
      <c r="G305" s="132" t="s">
        <v>60</v>
      </c>
      <c r="H305" s="22" t="s">
        <v>270</v>
      </c>
      <c r="I305" s="130"/>
      <c r="J305" s="129">
        <v>0</v>
      </c>
      <c r="K305" s="23"/>
      <c r="L305" s="72">
        <f t="shared" si="53"/>
        <v>0</v>
      </c>
      <c r="M305" s="23"/>
      <c r="N305" s="72">
        <f t="shared" si="54"/>
        <v>0</v>
      </c>
      <c r="O305" s="23"/>
      <c r="P305" s="72">
        <f t="shared" si="58"/>
        <v>0</v>
      </c>
      <c r="Q305" s="23"/>
      <c r="R305" s="72">
        <f t="shared" si="55"/>
        <v>0</v>
      </c>
      <c r="S305" s="23"/>
      <c r="T305" s="72">
        <f t="shared" si="56"/>
        <v>0</v>
      </c>
      <c r="U305" s="23"/>
      <c r="V305" s="72">
        <f t="shared" si="48"/>
        <v>0</v>
      </c>
      <c r="W305" s="23"/>
      <c r="X305" s="72">
        <f t="shared" si="59"/>
        <v>0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27">
        <v>306</v>
      </c>
      <c r="B306" s="130"/>
      <c r="C306" s="130"/>
      <c r="D306" s="130"/>
      <c r="E306" s="130"/>
      <c r="F306" s="136"/>
      <c r="G306" s="132" t="s">
        <v>73</v>
      </c>
      <c r="H306" s="22" t="s">
        <v>271</v>
      </c>
      <c r="I306" s="130"/>
      <c r="J306" s="129">
        <v>1537.2799999999997</v>
      </c>
      <c r="K306" s="23">
        <v>3.56</v>
      </c>
      <c r="L306" s="72">
        <f t="shared" si="53"/>
        <v>7.553264785192257E-06</v>
      </c>
      <c r="M306" s="23">
        <v>713.0797556205081</v>
      </c>
      <c r="N306" s="72">
        <f t="shared" si="54"/>
        <v>6.480174521567909E-05</v>
      </c>
      <c r="O306" s="23">
        <v>467.0402443794919</v>
      </c>
      <c r="P306" s="72">
        <f t="shared" si="58"/>
        <v>6.480174812701165E-05</v>
      </c>
      <c r="Q306" s="23"/>
      <c r="R306" s="72">
        <f t="shared" si="55"/>
        <v>0</v>
      </c>
      <c r="S306" s="23"/>
      <c r="T306" s="72">
        <f t="shared" si="56"/>
        <v>0</v>
      </c>
      <c r="U306" s="23">
        <v>24.76</v>
      </c>
      <c r="V306" s="72">
        <f t="shared" si="48"/>
        <v>3.7750684326444926E-05</v>
      </c>
      <c r="W306" s="23">
        <v>328.84</v>
      </c>
      <c r="X306" s="72">
        <f t="shared" si="59"/>
        <v>0.0003001149917550515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27">
        <v>307</v>
      </c>
      <c r="B307" s="130"/>
      <c r="C307" s="130"/>
      <c r="D307" s="130"/>
      <c r="E307" s="130"/>
      <c r="F307" s="136"/>
      <c r="G307" s="132" t="s">
        <v>62</v>
      </c>
      <c r="H307" s="22" t="s">
        <v>272</v>
      </c>
      <c r="I307" s="130"/>
      <c r="J307" s="129">
        <v>5203.540000000001</v>
      </c>
      <c r="K307" s="23">
        <v>12.04</v>
      </c>
      <c r="L307" s="72">
        <f t="shared" si="53"/>
        <v>2.5545311239807517E-05</v>
      </c>
      <c r="M307" s="23">
        <v>2413.716844557535</v>
      </c>
      <c r="N307" s="72">
        <f t="shared" si="54"/>
        <v>0.0002193486251025352</v>
      </c>
      <c r="O307" s="23">
        <v>1580.8931554424655</v>
      </c>
      <c r="P307" s="72">
        <f t="shared" si="58"/>
        <v>0.00021934863495715864</v>
      </c>
      <c r="Q307" s="23"/>
      <c r="R307" s="72">
        <f t="shared" si="55"/>
        <v>0</v>
      </c>
      <c r="S307" s="23"/>
      <c r="T307" s="72">
        <f t="shared" si="56"/>
        <v>0</v>
      </c>
      <c r="U307" s="23">
        <v>83.8</v>
      </c>
      <c r="V307" s="72">
        <f t="shared" si="48"/>
        <v>0.0001277668556767401</v>
      </c>
      <c r="W307" s="23">
        <v>1113.09</v>
      </c>
      <c r="X307" s="72">
        <f t="shared" si="59"/>
        <v>0.001015858764665583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27">
        <v>308</v>
      </c>
      <c r="B308" s="130"/>
      <c r="C308" s="130"/>
      <c r="D308" s="130"/>
      <c r="E308" s="130"/>
      <c r="F308" s="136"/>
      <c r="G308" s="132" t="s">
        <v>64</v>
      </c>
      <c r="H308" s="22" t="s">
        <v>273</v>
      </c>
      <c r="I308" s="130"/>
      <c r="J308" s="129">
        <v>0</v>
      </c>
      <c r="K308" s="2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27">
        <v>309</v>
      </c>
      <c r="B309" s="130"/>
      <c r="C309" s="130"/>
      <c r="D309" s="130"/>
      <c r="E309" s="130"/>
      <c r="F309" s="87" t="s">
        <v>71</v>
      </c>
      <c r="G309" s="130"/>
      <c r="H309" s="130"/>
      <c r="I309" s="130"/>
      <c r="J309" s="143">
        <v>577.74</v>
      </c>
      <c r="K309" s="60">
        <v>2.08</v>
      </c>
      <c r="L309" s="72">
        <f t="shared" si="53"/>
        <v>4.41314346999997E-06</v>
      </c>
      <c r="M309" s="60">
        <v>310.9738808172851</v>
      </c>
      <c r="N309" s="72">
        <f t="shared" si="54"/>
        <v>2.8260022858056164E-05</v>
      </c>
      <c r="O309" s="60">
        <v>203.6761191827149</v>
      </c>
      <c r="P309" s="72">
        <f t="shared" si="58"/>
        <v>2.826002412768748E-05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8.99</v>
      </c>
      <c r="V309" s="72">
        <f t="shared" si="48"/>
        <v>1.3706730698495148E-05</v>
      </c>
      <c r="W309" s="60">
        <v>52.02</v>
      </c>
      <c r="X309" s="72">
        <f t="shared" si="59"/>
        <v>4.7475921028761046E-05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27">
        <v>310</v>
      </c>
      <c r="B310" s="130"/>
      <c r="C310" s="130"/>
      <c r="D310" s="130"/>
      <c r="E310" s="130"/>
      <c r="F310" s="136" t="s">
        <v>58</v>
      </c>
      <c r="G310" s="137" t="s">
        <v>187</v>
      </c>
      <c r="H310" s="130"/>
      <c r="I310" s="130"/>
      <c r="J310" s="129">
        <v>0</v>
      </c>
      <c r="K310" s="21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27">
        <v>311</v>
      </c>
      <c r="B311" s="130"/>
      <c r="C311" s="130"/>
      <c r="D311" s="130"/>
      <c r="E311" s="130"/>
      <c r="F311" s="136"/>
      <c r="G311" s="132" t="s">
        <v>60</v>
      </c>
      <c r="H311" s="22" t="s">
        <v>188</v>
      </c>
      <c r="I311" s="130"/>
      <c r="J311" s="129">
        <v>0</v>
      </c>
      <c r="K311" s="2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27">
        <v>312</v>
      </c>
      <c r="B312" s="130"/>
      <c r="C312" s="130"/>
      <c r="D312" s="130"/>
      <c r="E312" s="130"/>
      <c r="F312" s="136"/>
      <c r="G312" s="132" t="s">
        <v>73</v>
      </c>
      <c r="H312" s="22" t="s">
        <v>189</v>
      </c>
      <c r="I312" s="130"/>
      <c r="J312" s="129">
        <v>0</v>
      </c>
      <c r="K312" s="2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27">
        <v>313</v>
      </c>
      <c r="B313" s="130"/>
      <c r="C313" s="130"/>
      <c r="D313" s="130"/>
      <c r="E313" s="130"/>
      <c r="F313" s="136"/>
      <c r="G313" s="132" t="s">
        <v>62</v>
      </c>
      <c r="H313" s="22" t="s">
        <v>190</v>
      </c>
      <c r="I313" s="130"/>
      <c r="J313" s="129">
        <v>0</v>
      </c>
      <c r="K313" s="2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27">
        <v>314</v>
      </c>
      <c r="B314" s="130"/>
      <c r="C314" s="130"/>
      <c r="D314" s="130"/>
      <c r="E314" s="130"/>
      <c r="F314" s="136"/>
      <c r="G314" s="132" t="s">
        <v>64</v>
      </c>
      <c r="H314" s="22" t="s">
        <v>191</v>
      </c>
      <c r="I314" s="130"/>
      <c r="J314" s="129">
        <v>0</v>
      </c>
      <c r="K314" s="2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27">
        <v>315</v>
      </c>
      <c r="B315" s="130"/>
      <c r="C315" s="130"/>
      <c r="D315" s="130"/>
      <c r="E315" s="130"/>
      <c r="F315" s="133"/>
      <c r="G315" s="132" t="s">
        <v>66</v>
      </c>
      <c r="H315" s="22" t="s">
        <v>192</v>
      </c>
      <c r="I315" s="132"/>
      <c r="J315" s="129">
        <v>0</v>
      </c>
      <c r="K315" s="2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27">
        <v>316</v>
      </c>
      <c r="B316" s="130"/>
      <c r="C316" s="130"/>
      <c r="D316" s="130"/>
      <c r="E316" s="130"/>
      <c r="F316" s="133"/>
      <c r="G316" s="132" t="s">
        <v>68</v>
      </c>
      <c r="H316" s="22" t="s">
        <v>193</v>
      </c>
      <c r="I316" s="132"/>
      <c r="J316" s="129">
        <v>0</v>
      </c>
      <c r="K316" s="2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27">
        <v>317</v>
      </c>
      <c r="B317" s="130"/>
      <c r="C317" s="130"/>
      <c r="D317" s="130"/>
      <c r="E317" s="130"/>
      <c r="F317" s="136" t="s">
        <v>70</v>
      </c>
      <c r="G317" s="137" t="s">
        <v>194</v>
      </c>
      <c r="H317" s="130"/>
      <c r="I317" s="130"/>
      <c r="J317" s="129">
        <v>577.74</v>
      </c>
      <c r="K317" s="21">
        <v>2.08</v>
      </c>
      <c r="L317" s="72">
        <f t="shared" si="53"/>
        <v>4.41314346999997E-06</v>
      </c>
      <c r="M317" s="21">
        <v>310.9738808172851</v>
      </c>
      <c r="N317" s="72">
        <f t="shared" si="54"/>
        <v>2.8260022858056164E-05</v>
      </c>
      <c r="O317" s="21">
        <v>203.6761191827149</v>
      </c>
      <c r="P317" s="72">
        <f t="shared" si="58"/>
        <v>2.826002412768748E-05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8.99</v>
      </c>
      <c r="V317" s="72">
        <f t="shared" si="48"/>
        <v>1.3706730698495148E-05</v>
      </c>
      <c r="W317" s="21">
        <v>52.02</v>
      </c>
      <c r="X317" s="72">
        <f t="shared" si="59"/>
        <v>4.7475921028761046E-05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27">
        <v>318</v>
      </c>
      <c r="B318" s="130"/>
      <c r="C318" s="130"/>
      <c r="D318" s="130"/>
      <c r="E318" s="130"/>
      <c r="F318" s="136"/>
      <c r="G318" s="132" t="s">
        <v>60</v>
      </c>
      <c r="H318" s="22" t="s">
        <v>188</v>
      </c>
      <c r="I318" s="130"/>
      <c r="J318" s="129">
        <v>0</v>
      </c>
      <c r="K318" s="2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27">
        <v>319</v>
      </c>
      <c r="B319" s="130"/>
      <c r="C319" s="130"/>
      <c r="D319" s="130"/>
      <c r="E319" s="130"/>
      <c r="F319" s="136"/>
      <c r="G319" s="132" t="s">
        <v>73</v>
      </c>
      <c r="H319" s="22" t="s">
        <v>189</v>
      </c>
      <c r="I319" s="130"/>
      <c r="J319" s="129">
        <v>577.74</v>
      </c>
      <c r="K319" s="23">
        <v>2.08</v>
      </c>
      <c r="L319" s="72">
        <f t="shared" si="53"/>
        <v>4.41314346999997E-06</v>
      </c>
      <c r="M319" s="23">
        <v>310.9738808172851</v>
      </c>
      <c r="N319" s="72">
        <f t="shared" si="54"/>
        <v>2.8260022858056164E-05</v>
      </c>
      <c r="O319" s="23">
        <v>203.6761191827149</v>
      </c>
      <c r="P319" s="72">
        <f t="shared" si="58"/>
        <v>2.826002412768748E-05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8.99</v>
      </c>
      <c r="V319" s="72">
        <f t="shared" si="48"/>
        <v>1.3706730698495148E-05</v>
      </c>
      <c r="W319" s="23">
        <v>52.02</v>
      </c>
      <c r="X319" s="72">
        <f t="shared" si="59"/>
        <v>4.7475921028761046E-05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27">
        <v>320</v>
      </c>
      <c r="B320" s="130"/>
      <c r="C320" s="130"/>
      <c r="D320" s="130"/>
      <c r="E320" s="130"/>
      <c r="F320" s="136"/>
      <c r="G320" s="132" t="s">
        <v>62</v>
      </c>
      <c r="H320" s="22" t="s">
        <v>190</v>
      </c>
      <c r="I320" s="130"/>
      <c r="J320" s="129">
        <v>0</v>
      </c>
      <c r="K320" s="2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27">
        <v>321</v>
      </c>
      <c r="B321" s="130"/>
      <c r="C321" s="130"/>
      <c r="D321" s="130"/>
      <c r="E321" s="130"/>
      <c r="F321" s="136"/>
      <c r="G321" s="132" t="s">
        <v>64</v>
      </c>
      <c r="H321" s="22" t="s">
        <v>191</v>
      </c>
      <c r="I321" s="130"/>
      <c r="J321" s="129">
        <v>0</v>
      </c>
      <c r="K321" s="2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27">
        <v>322</v>
      </c>
      <c r="B322" s="130"/>
      <c r="C322" s="130"/>
      <c r="D322" s="130"/>
      <c r="E322" s="130"/>
      <c r="F322" s="136"/>
      <c r="G322" s="132" t="s">
        <v>66</v>
      </c>
      <c r="H322" s="22" t="s">
        <v>192</v>
      </c>
      <c r="I322" s="132"/>
      <c r="J322" s="129">
        <v>0</v>
      </c>
      <c r="K322" s="2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27">
        <v>323</v>
      </c>
      <c r="B323" s="130"/>
      <c r="C323" s="130"/>
      <c r="D323" s="130"/>
      <c r="E323" s="130"/>
      <c r="F323" s="133"/>
      <c r="G323" s="132" t="s">
        <v>68</v>
      </c>
      <c r="H323" s="22" t="s">
        <v>193</v>
      </c>
      <c r="I323" s="132"/>
      <c r="J323" s="129">
        <v>0</v>
      </c>
      <c r="K323" s="2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27">
        <v>324</v>
      </c>
      <c r="B324" s="130"/>
      <c r="C324" s="130"/>
      <c r="D324" s="130"/>
      <c r="E324" s="130"/>
      <c r="F324" s="136" t="s">
        <v>92</v>
      </c>
      <c r="G324" s="137" t="s">
        <v>195</v>
      </c>
      <c r="H324" s="130"/>
      <c r="I324" s="130"/>
      <c r="J324" s="129">
        <v>0</v>
      </c>
      <c r="K324" s="21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27">
        <v>325</v>
      </c>
      <c r="B325" s="130"/>
      <c r="C325" s="130"/>
      <c r="D325" s="130"/>
      <c r="E325" s="130"/>
      <c r="F325" s="136"/>
      <c r="G325" s="132" t="s">
        <v>60</v>
      </c>
      <c r="H325" s="22" t="s">
        <v>188</v>
      </c>
      <c r="I325" s="130"/>
      <c r="J325" s="129">
        <v>0</v>
      </c>
      <c r="K325" s="2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27">
        <v>326</v>
      </c>
      <c r="B326" s="130"/>
      <c r="C326" s="130"/>
      <c r="D326" s="130"/>
      <c r="E326" s="130"/>
      <c r="F326" s="136"/>
      <c r="G326" s="132" t="s">
        <v>73</v>
      </c>
      <c r="H326" s="22" t="s">
        <v>189</v>
      </c>
      <c r="I326" s="130"/>
      <c r="J326" s="129">
        <v>0</v>
      </c>
      <c r="K326" s="2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27">
        <v>327</v>
      </c>
      <c r="B327" s="130"/>
      <c r="C327" s="130"/>
      <c r="D327" s="130"/>
      <c r="E327" s="130"/>
      <c r="F327" s="136"/>
      <c r="G327" s="132" t="s">
        <v>62</v>
      </c>
      <c r="H327" s="22" t="s">
        <v>190</v>
      </c>
      <c r="I327" s="130"/>
      <c r="J327" s="129">
        <v>0</v>
      </c>
      <c r="K327" s="2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27">
        <v>328</v>
      </c>
      <c r="B328" s="130"/>
      <c r="C328" s="130"/>
      <c r="D328" s="130"/>
      <c r="E328" s="130"/>
      <c r="F328" s="136"/>
      <c r="G328" s="132" t="s">
        <v>64</v>
      </c>
      <c r="H328" s="22" t="s">
        <v>191</v>
      </c>
      <c r="I328" s="130"/>
      <c r="J328" s="129">
        <v>0</v>
      </c>
      <c r="K328" s="2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27">
        <v>329</v>
      </c>
      <c r="B329" s="130"/>
      <c r="C329" s="130"/>
      <c r="D329" s="130"/>
      <c r="E329" s="130"/>
      <c r="F329" s="133"/>
      <c r="G329" s="132" t="s">
        <v>66</v>
      </c>
      <c r="H329" s="22" t="s">
        <v>192</v>
      </c>
      <c r="I329" s="132"/>
      <c r="J329" s="129">
        <v>0</v>
      </c>
      <c r="K329" s="2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27">
        <v>330</v>
      </c>
      <c r="B330" s="130"/>
      <c r="C330" s="130"/>
      <c r="D330" s="130"/>
      <c r="E330" s="130"/>
      <c r="F330" s="133"/>
      <c r="G330" s="132" t="s">
        <v>68</v>
      </c>
      <c r="H330" s="22" t="s">
        <v>193</v>
      </c>
      <c r="I330" s="132"/>
      <c r="J330" s="129">
        <v>0</v>
      </c>
      <c r="K330" s="2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27">
        <v>331</v>
      </c>
      <c r="B331" s="130"/>
      <c r="C331" s="130"/>
      <c r="D331" s="130"/>
      <c r="E331" s="130"/>
      <c r="F331" s="136" t="s">
        <v>94</v>
      </c>
      <c r="G331" s="137" t="s">
        <v>196</v>
      </c>
      <c r="H331" s="130"/>
      <c r="I331" s="130"/>
      <c r="J331" s="129">
        <v>0</v>
      </c>
      <c r="K331" s="21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27">
        <v>332</v>
      </c>
      <c r="B332" s="130"/>
      <c r="C332" s="130"/>
      <c r="D332" s="130"/>
      <c r="E332" s="130"/>
      <c r="F332" s="136"/>
      <c r="G332" s="132" t="s">
        <v>60</v>
      </c>
      <c r="H332" s="22" t="s">
        <v>270</v>
      </c>
      <c r="I332" s="130"/>
      <c r="J332" s="129">
        <v>0</v>
      </c>
      <c r="K332" s="2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27">
        <v>333</v>
      </c>
      <c r="B333" s="130"/>
      <c r="C333" s="130"/>
      <c r="D333" s="130"/>
      <c r="E333" s="130"/>
      <c r="F333" s="136"/>
      <c r="G333" s="132" t="s">
        <v>73</v>
      </c>
      <c r="H333" s="22" t="s">
        <v>271</v>
      </c>
      <c r="I333" s="130"/>
      <c r="J333" s="129">
        <v>0</v>
      </c>
      <c r="K333" s="2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27">
        <v>334</v>
      </c>
      <c r="B334" s="130"/>
      <c r="C334" s="130"/>
      <c r="D334" s="130"/>
      <c r="E334" s="130"/>
      <c r="F334" s="136"/>
      <c r="G334" s="132" t="s">
        <v>62</v>
      </c>
      <c r="H334" s="22" t="s">
        <v>272</v>
      </c>
      <c r="I334" s="130"/>
      <c r="J334" s="129">
        <v>0</v>
      </c>
      <c r="K334" s="2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27">
        <v>335</v>
      </c>
      <c r="B335" s="130"/>
      <c r="C335" s="130"/>
      <c r="D335" s="130"/>
      <c r="E335" s="130"/>
      <c r="F335" s="136"/>
      <c r="G335" s="132" t="s">
        <v>64</v>
      </c>
      <c r="H335" s="22" t="s">
        <v>273</v>
      </c>
      <c r="I335" s="130"/>
      <c r="J335" s="129">
        <v>0</v>
      </c>
      <c r="K335" s="2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27">
        <v>336</v>
      </c>
      <c r="B336" s="130"/>
      <c r="C336" s="130"/>
      <c r="D336" s="130"/>
      <c r="E336" s="130" t="s">
        <v>40</v>
      </c>
      <c r="F336" s="88" t="s">
        <v>53</v>
      </c>
      <c r="G336" s="130"/>
      <c r="H336" s="130"/>
      <c r="I336" s="130"/>
      <c r="J336" s="129">
        <v>559548.0700000001</v>
      </c>
      <c r="K336" s="15">
        <v>13153.899999999998</v>
      </c>
      <c r="L336" s="72">
        <f t="shared" si="65"/>
        <v>0.02790867687020798</v>
      </c>
      <c r="M336" s="15">
        <v>330155.0869539285</v>
      </c>
      <c r="N336" s="72">
        <f t="shared" si="66"/>
        <v>0.030003131708362222</v>
      </c>
      <c r="O336" s="15">
        <v>216239.0830460715</v>
      </c>
      <c r="P336" s="72">
        <f aca="true" t="shared" si="70" ref="P336:P399">O336/$O$10</f>
        <v>0.03000313305630582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27">
        <v>337</v>
      </c>
      <c r="B337" s="130"/>
      <c r="C337" s="130"/>
      <c r="D337" s="130"/>
      <c r="E337" s="130"/>
      <c r="F337" s="136" t="s">
        <v>59</v>
      </c>
      <c r="G337" s="132"/>
      <c r="H337" s="22"/>
      <c r="I337" s="130"/>
      <c r="J337" s="129">
        <v>0</v>
      </c>
      <c r="K337" s="21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27">
        <v>338</v>
      </c>
      <c r="B338" s="130"/>
      <c r="C338" s="130"/>
      <c r="D338" s="130"/>
      <c r="E338" s="130"/>
      <c r="F338" s="136" t="s">
        <v>58</v>
      </c>
      <c r="G338" s="132" t="s">
        <v>187</v>
      </c>
      <c r="H338" s="22"/>
      <c r="I338" s="130"/>
      <c r="J338" s="129">
        <v>0</v>
      </c>
      <c r="K338" s="21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27">
        <v>339</v>
      </c>
      <c r="B339" s="130"/>
      <c r="C339" s="130"/>
      <c r="D339" s="130"/>
      <c r="E339" s="130"/>
      <c r="F339" s="136"/>
      <c r="G339" s="132" t="s">
        <v>60</v>
      </c>
      <c r="H339" s="22" t="s">
        <v>188</v>
      </c>
      <c r="I339" s="130"/>
      <c r="J339" s="129">
        <v>0</v>
      </c>
      <c r="K339" s="2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27">
        <v>340</v>
      </c>
      <c r="B340" s="130"/>
      <c r="C340" s="130"/>
      <c r="D340" s="130"/>
      <c r="E340" s="130"/>
      <c r="F340" s="136"/>
      <c r="G340" s="132" t="s">
        <v>73</v>
      </c>
      <c r="H340" s="22" t="s">
        <v>189</v>
      </c>
      <c r="I340" s="130"/>
      <c r="J340" s="129">
        <v>0</v>
      </c>
      <c r="K340" s="2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27">
        <v>341</v>
      </c>
      <c r="B341" s="130"/>
      <c r="C341" s="130"/>
      <c r="D341" s="130"/>
      <c r="E341" s="130"/>
      <c r="F341" s="136"/>
      <c r="G341" s="132" t="s">
        <v>62</v>
      </c>
      <c r="H341" s="22" t="s">
        <v>190</v>
      </c>
      <c r="I341" s="130"/>
      <c r="J341" s="129">
        <v>0</v>
      </c>
      <c r="K341" s="2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27">
        <v>342</v>
      </c>
      <c r="B342" s="130"/>
      <c r="C342" s="130"/>
      <c r="D342" s="130"/>
      <c r="E342" s="130"/>
      <c r="F342" s="136"/>
      <c r="G342" s="132" t="s">
        <v>64</v>
      </c>
      <c r="H342" s="22" t="s">
        <v>191</v>
      </c>
      <c r="I342" s="130"/>
      <c r="J342" s="129">
        <v>0</v>
      </c>
      <c r="K342" s="2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27">
        <v>343</v>
      </c>
      <c r="B343" s="130"/>
      <c r="C343" s="130"/>
      <c r="D343" s="130"/>
      <c r="E343" s="130"/>
      <c r="F343" s="136"/>
      <c r="G343" s="132" t="s">
        <v>66</v>
      </c>
      <c r="H343" s="22" t="s">
        <v>192</v>
      </c>
      <c r="I343" s="130"/>
      <c r="J343" s="129">
        <v>0</v>
      </c>
      <c r="K343" s="2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27">
        <v>344</v>
      </c>
      <c r="B344" s="130"/>
      <c r="C344" s="130"/>
      <c r="D344" s="130"/>
      <c r="E344" s="130"/>
      <c r="F344" s="136"/>
      <c r="G344" s="132" t="s">
        <v>68</v>
      </c>
      <c r="H344" s="22" t="s">
        <v>193</v>
      </c>
      <c r="I344" s="130"/>
      <c r="J344" s="129">
        <v>0</v>
      </c>
      <c r="K344" s="2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27">
        <v>345</v>
      </c>
      <c r="B345" s="130"/>
      <c r="C345" s="130"/>
      <c r="D345" s="130"/>
      <c r="E345" s="130"/>
      <c r="F345" s="136" t="s">
        <v>70</v>
      </c>
      <c r="G345" s="132" t="s">
        <v>194</v>
      </c>
      <c r="H345" s="22"/>
      <c r="I345" s="130"/>
      <c r="J345" s="129">
        <v>0</v>
      </c>
      <c r="K345" s="21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27">
        <v>346</v>
      </c>
      <c r="B346" s="130"/>
      <c r="C346" s="130"/>
      <c r="D346" s="130"/>
      <c r="E346" s="130"/>
      <c r="F346" s="136"/>
      <c r="G346" s="132" t="s">
        <v>60</v>
      </c>
      <c r="H346" s="22" t="s">
        <v>188</v>
      </c>
      <c r="I346" s="130"/>
      <c r="J346" s="129">
        <v>0</v>
      </c>
      <c r="K346" s="2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27">
        <v>347</v>
      </c>
      <c r="B347" s="130"/>
      <c r="C347" s="130"/>
      <c r="D347" s="130"/>
      <c r="E347" s="130"/>
      <c r="F347" s="136"/>
      <c r="G347" s="132" t="s">
        <v>73</v>
      </c>
      <c r="H347" s="22" t="s">
        <v>189</v>
      </c>
      <c r="I347" s="130"/>
      <c r="J347" s="129">
        <v>0</v>
      </c>
      <c r="K347" s="2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27">
        <v>348</v>
      </c>
      <c r="B348" s="130"/>
      <c r="C348" s="130"/>
      <c r="D348" s="130"/>
      <c r="E348" s="130"/>
      <c r="F348" s="136"/>
      <c r="G348" s="132" t="s">
        <v>62</v>
      </c>
      <c r="H348" s="22" t="s">
        <v>190</v>
      </c>
      <c r="I348" s="130"/>
      <c r="J348" s="129">
        <v>0</v>
      </c>
      <c r="K348" s="2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27">
        <v>349</v>
      </c>
      <c r="B349" s="130"/>
      <c r="C349" s="130"/>
      <c r="D349" s="130"/>
      <c r="E349" s="130"/>
      <c r="F349" s="136"/>
      <c r="G349" s="132" t="s">
        <v>64</v>
      </c>
      <c r="H349" s="22" t="s">
        <v>191</v>
      </c>
      <c r="I349" s="130"/>
      <c r="J349" s="129">
        <v>0</v>
      </c>
      <c r="K349" s="2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27">
        <v>350</v>
      </c>
      <c r="B350" s="130"/>
      <c r="C350" s="130"/>
      <c r="D350" s="130"/>
      <c r="E350" s="130"/>
      <c r="F350" s="136"/>
      <c r="G350" s="132" t="s">
        <v>66</v>
      </c>
      <c r="H350" s="22" t="s">
        <v>192</v>
      </c>
      <c r="I350" s="130"/>
      <c r="J350" s="129">
        <v>0</v>
      </c>
      <c r="K350" s="2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27">
        <v>351</v>
      </c>
      <c r="B351" s="130"/>
      <c r="C351" s="130"/>
      <c r="D351" s="130"/>
      <c r="E351" s="130"/>
      <c r="F351" s="136"/>
      <c r="G351" s="132" t="s">
        <v>68</v>
      </c>
      <c r="H351" s="22" t="s">
        <v>193</v>
      </c>
      <c r="I351" s="130"/>
      <c r="J351" s="129">
        <v>0</v>
      </c>
      <c r="K351" s="2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27">
        <v>352</v>
      </c>
      <c r="B352" s="130"/>
      <c r="C352" s="130"/>
      <c r="D352" s="130"/>
      <c r="E352" s="130"/>
      <c r="F352" s="136" t="s">
        <v>92</v>
      </c>
      <c r="G352" s="132" t="s">
        <v>195</v>
      </c>
      <c r="H352" s="22"/>
      <c r="I352" s="130"/>
      <c r="J352" s="129">
        <v>0</v>
      </c>
      <c r="K352" s="21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27">
        <v>353</v>
      </c>
      <c r="B353" s="130"/>
      <c r="C353" s="130"/>
      <c r="D353" s="130"/>
      <c r="E353" s="130"/>
      <c r="F353" s="136"/>
      <c r="G353" s="132" t="s">
        <v>60</v>
      </c>
      <c r="H353" s="22" t="s">
        <v>188</v>
      </c>
      <c r="I353" s="130"/>
      <c r="J353" s="129">
        <v>0</v>
      </c>
      <c r="K353" s="2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27">
        <v>354</v>
      </c>
      <c r="B354" s="130"/>
      <c r="C354" s="130"/>
      <c r="D354" s="130"/>
      <c r="E354" s="130"/>
      <c r="F354" s="136"/>
      <c r="G354" s="132" t="s">
        <v>73</v>
      </c>
      <c r="H354" s="22" t="s">
        <v>189</v>
      </c>
      <c r="I354" s="130"/>
      <c r="J354" s="129">
        <v>0</v>
      </c>
      <c r="K354" s="2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27">
        <v>355</v>
      </c>
      <c r="B355" s="130"/>
      <c r="C355" s="130"/>
      <c r="D355" s="130"/>
      <c r="E355" s="130"/>
      <c r="F355" s="136"/>
      <c r="G355" s="132" t="s">
        <v>62</v>
      </c>
      <c r="H355" s="22" t="s">
        <v>190</v>
      </c>
      <c r="I355" s="130"/>
      <c r="J355" s="129">
        <v>0</v>
      </c>
      <c r="K355" s="2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27">
        <v>356</v>
      </c>
      <c r="B356" s="130"/>
      <c r="C356" s="130"/>
      <c r="D356" s="130"/>
      <c r="E356" s="130"/>
      <c r="F356" s="136"/>
      <c r="G356" s="132" t="s">
        <v>64</v>
      </c>
      <c r="H356" s="22" t="s">
        <v>191</v>
      </c>
      <c r="I356" s="130"/>
      <c r="J356" s="129">
        <v>0</v>
      </c>
      <c r="K356" s="2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27">
        <v>357</v>
      </c>
      <c r="B357" s="130"/>
      <c r="C357" s="130"/>
      <c r="D357" s="130"/>
      <c r="E357" s="130"/>
      <c r="F357" s="136"/>
      <c r="G357" s="132" t="s">
        <v>66</v>
      </c>
      <c r="H357" s="22" t="s">
        <v>192</v>
      </c>
      <c r="I357" s="130"/>
      <c r="J357" s="129">
        <v>0</v>
      </c>
      <c r="K357" s="2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27">
        <v>358</v>
      </c>
      <c r="B358" s="130"/>
      <c r="C358" s="130"/>
      <c r="D358" s="130"/>
      <c r="E358" s="130"/>
      <c r="F358" s="136"/>
      <c r="G358" s="132" t="s">
        <v>68</v>
      </c>
      <c r="H358" s="22" t="s">
        <v>193</v>
      </c>
      <c r="I358" s="130"/>
      <c r="J358" s="129">
        <v>0</v>
      </c>
      <c r="K358" s="2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27">
        <v>359</v>
      </c>
      <c r="B359" s="130"/>
      <c r="C359" s="130"/>
      <c r="D359" s="130"/>
      <c r="E359" s="130"/>
      <c r="F359" s="136" t="s">
        <v>94</v>
      </c>
      <c r="G359" s="132" t="s">
        <v>196</v>
      </c>
      <c r="H359" s="22"/>
      <c r="I359" s="130"/>
      <c r="J359" s="129">
        <v>0</v>
      </c>
      <c r="K359" s="21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27">
        <v>360</v>
      </c>
      <c r="B360" s="130"/>
      <c r="C360" s="130"/>
      <c r="D360" s="130"/>
      <c r="E360" s="130"/>
      <c r="F360" s="136"/>
      <c r="G360" s="132" t="s">
        <v>60</v>
      </c>
      <c r="H360" s="22" t="s">
        <v>270</v>
      </c>
      <c r="I360" s="130"/>
      <c r="J360" s="129">
        <v>0</v>
      </c>
      <c r="K360" s="2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27">
        <v>361</v>
      </c>
      <c r="B361" s="130"/>
      <c r="C361" s="130"/>
      <c r="D361" s="130"/>
      <c r="E361" s="130"/>
      <c r="F361" s="136"/>
      <c r="G361" s="132" t="s">
        <v>73</v>
      </c>
      <c r="H361" s="22" t="s">
        <v>271</v>
      </c>
      <c r="I361" s="130"/>
      <c r="J361" s="129">
        <v>0</v>
      </c>
      <c r="K361" s="2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27">
        <v>362</v>
      </c>
      <c r="B362" s="130"/>
      <c r="C362" s="130"/>
      <c r="D362" s="130"/>
      <c r="E362" s="130"/>
      <c r="F362" s="136"/>
      <c r="G362" s="132" t="s">
        <v>62</v>
      </c>
      <c r="H362" s="22" t="s">
        <v>272</v>
      </c>
      <c r="I362" s="130"/>
      <c r="J362" s="129">
        <v>0</v>
      </c>
      <c r="K362" s="2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27">
        <v>363</v>
      </c>
      <c r="B363" s="130"/>
      <c r="C363" s="130"/>
      <c r="D363" s="130"/>
      <c r="E363" s="130"/>
      <c r="F363" s="136"/>
      <c r="G363" s="132" t="s">
        <v>64</v>
      </c>
      <c r="H363" s="22" t="s">
        <v>273</v>
      </c>
      <c r="I363" s="130"/>
      <c r="J363" s="129">
        <v>0</v>
      </c>
      <c r="K363" s="2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27">
        <v>364</v>
      </c>
      <c r="B364" s="130"/>
      <c r="C364" s="130"/>
      <c r="D364" s="130"/>
      <c r="E364" s="130"/>
      <c r="F364" s="88" t="s">
        <v>71</v>
      </c>
      <c r="G364" s="130"/>
      <c r="H364" s="130"/>
      <c r="I364" s="130"/>
      <c r="J364" s="143">
        <v>559548.0700000001</v>
      </c>
      <c r="K364" s="60">
        <v>13153.899999999998</v>
      </c>
      <c r="L364" s="72">
        <f t="shared" si="65"/>
        <v>0.02790867687020798</v>
      </c>
      <c r="M364" s="60">
        <v>330155.0869539285</v>
      </c>
      <c r="N364" s="72">
        <f t="shared" si="66"/>
        <v>0.030003131708362222</v>
      </c>
      <c r="O364" s="60">
        <v>216239.0830460715</v>
      </c>
      <c r="P364" s="72">
        <f t="shared" si="70"/>
        <v>0.03000313305630582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27">
        <v>365</v>
      </c>
      <c r="B365" s="130"/>
      <c r="C365" s="130"/>
      <c r="D365" s="130"/>
      <c r="E365" s="130"/>
      <c r="F365" s="136" t="s">
        <v>58</v>
      </c>
      <c r="G365" s="137" t="s">
        <v>187</v>
      </c>
      <c r="H365" s="130"/>
      <c r="I365" s="130"/>
      <c r="J365" s="129">
        <v>6287.1900000000005</v>
      </c>
      <c r="K365" s="21">
        <v>365.19</v>
      </c>
      <c r="L365" s="72">
        <f t="shared" si="65"/>
        <v>0.0007748249345236966</v>
      </c>
      <c r="M365" s="21">
        <v>3578.3295874865685</v>
      </c>
      <c r="N365" s="72">
        <f t="shared" si="66"/>
        <v>0.0003251838246680436</v>
      </c>
      <c r="O365" s="21">
        <v>2343.670412513432</v>
      </c>
      <c r="P365" s="72">
        <f t="shared" si="70"/>
        <v>0.0003251838392774998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27">
        <v>366</v>
      </c>
      <c r="B366" s="130"/>
      <c r="C366" s="130"/>
      <c r="D366" s="130"/>
      <c r="E366" s="130"/>
      <c r="F366" s="136"/>
      <c r="G366" s="132" t="s">
        <v>60</v>
      </c>
      <c r="H366" s="22" t="s">
        <v>188</v>
      </c>
      <c r="I366" s="130"/>
      <c r="J366" s="129">
        <v>0</v>
      </c>
      <c r="K366" s="2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27">
        <v>367</v>
      </c>
      <c r="B367" s="130"/>
      <c r="C367" s="130"/>
      <c r="D367" s="130"/>
      <c r="E367" s="130"/>
      <c r="F367" s="136"/>
      <c r="G367" s="132" t="s">
        <v>73</v>
      </c>
      <c r="H367" s="22" t="s">
        <v>189</v>
      </c>
      <c r="I367" s="130"/>
      <c r="J367" s="129">
        <v>0</v>
      </c>
      <c r="K367" s="2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27">
        <v>368</v>
      </c>
      <c r="B368" s="130"/>
      <c r="C368" s="130"/>
      <c r="D368" s="130"/>
      <c r="E368" s="130"/>
      <c r="F368" s="136"/>
      <c r="G368" s="132" t="s">
        <v>62</v>
      </c>
      <c r="H368" s="22" t="s">
        <v>190</v>
      </c>
      <c r="I368" s="130"/>
      <c r="J368" s="129">
        <v>0</v>
      </c>
      <c r="K368" s="2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27">
        <v>369</v>
      </c>
      <c r="B369" s="130"/>
      <c r="C369" s="130"/>
      <c r="D369" s="130"/>
      <c r="E369" s="130"/>
      <c r="F369" s="136"/>
      <c r="G369" s="132" t="s">
        <v>64</v>
      </c>
      <c r="H369" s="22" t="s">
        <v>191</v>
      </c>
      <c r="I369" s="130"/>
      <c r="J369" s="129">
        <v>0</v>
      </c>
      <c r="K369" s="2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27">
        <v>370</v>
      </c>
      <c r="B370" s="130"/>
      <c r="C370" s="130"/>
      <c r="D370" s="130"/>
      <c r="E370" s="130"/>
      <c r="F370" s="133"/>
      <c r="G370" s="132" t="s">
        <v>66</v>
      </c>
      <c r="H370" s="22" t="s">
        <v>192</v>
      </c>
      <c r="I370" s="132"/>
      <c r="J370" s="129">
        <v>0</v>
      </c>
      <c r="K370" s="17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27">
        <v>371</v>
      </c>
      <c r="B371" s="130"/>
      <c r="C371" s="130"/>
      <c r="D371" s="130"/>
      <c r="E371" s="130"/>
      <c r="F371" s="133"/>
      <c r="G371" s="132" t="s">
        <v>68</v>
      </c>
      <c r="H371" s="22" t="s">
        <v>193</v>
      </c>
      <c r="I371" s="132"/>
      <c r="J371" s="129">
        <v>6287.1900000000005</v>
      </c>
      <c r="K371" s="17">
        <v>365.19</v>
      </c>
      <c r="L371" s="72">
        <f t="shared" si="65"/>
        <v>0.0007748249345236966</v>
      </c>
      <c r="M371" s="17">
        <v>3578.3295874865685</v>
      </c>
      <c r="N371" s="72">
        <f t="shared" si="66"/>
        <v>0.0003251838246680436</v>
      </c>
      <c r="O371" s="17">
        <v>2343.670412513432</v>
      </c>
      <c r="P371" s="72">
        <f t="shared" si="70"/>
        <v>0.0003251838392774998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27">
        <v>372</v>
      </c>
      <c r="B372" s="130"/>
      <c r="C372" s="130"/>
      <c r="D372" s="130"/>
      <c r="E372" s="130"/>
      <c r="F372" s="136" t="s">
        <v>70</v>
      </c>
      <c r="G372" s="137" t="s">
        <v>194</v>
      </c>
      <c r="H372" s="130"/>
      <c r="I372" s="130"/>
      <c r="J372" s="129">
        <v>0</v>
      </c>
      <c r="K372" s="21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27">
        <v>373</v>
      </c>
      <c r="B373" s="130"/>
      <c r="C373" s="130"/>
      <c r="D373" s="130"/>
      <c r="E373" s="130"/>
      <c r="F373" s="136"/>
      <c r="G373" s="132" t="s">
        <v>60</v>
      </c>
      <c r="H373" s="22" t="s">
        <v>188</v>
      </c>
      <c r="I373" s="130"/>
      <c r="J373" s="129">
        <v>0</v>
      </c>
      <c r="K373" s="2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27">
        <v>374</v>
      </c>
      <c r="B374" s="130"/>
      <c r="C374" s="130"/>
      <c r="D374" s="130"/>
      <c r="E374" s="130"/>
      <c r="F374" s="136"/>
      <c r="G374" s="132" t="s">
        <v>73</v>
      </c>
      <c r="H374" s="22" t="s">
        <v>189</v>
      </c>
      <c r="I374" s="130"/>
      <c r="J374" s="129">
        <v>0</v>
      </c>
      <c r="K374" s="2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27">
        <v>375</v>
      </c>
      <c r="B375" s="130"/>
      <c r="C375" s="130"/>
      <c r="D375" s="130"/>
      <c r="E375" s="130"/>
      <c r="F375" s="136"/>
      <c r="G375" s="132" t="s">
        <v>62</v>
      </c>
      <c r="H375" s="22" t="s">
        <v>190</v>
      </c>
      <c r="I375" s="130"/>
      <c r="J375" s="129">
        <v>0</v>
      </c>
      <c r="K375" s="2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27">
        <v>376</v>
      </c>
      <c r="B376" s="130"/>
      <c r="C376" s="130"/>
      <c r="D376" s="130"/>
      <c r="E376" s="130"/>
      <c r="F376" s="136"/>
      <c r="G376" s="132" t="s">
        <v>64</v>
      </c>
      <c r="H376" s="22" t="s">
        <v>191</v>
      </c>
      <c r="I376" s="130"/>
      <c r="J376" s="129">
        <v>0</v>
      </c>
      <c r="K376" s="2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27">
        <v>377</v>
      </c>
      <c r="B377" s="130"/>
      <c r="C377" s="130"/>
      <c r="D377" s="130"/>
      <c r="E377" s="130"/>
      <c r="F377" s="136"/>
      <c r="G377" s="132" t="s">
        <v>66</v>
      </c>
      <c r="H377" s="22" t="s">
        <v>192</v>
      </c>
      <c r="I377" s="132"/>
      <c r="J377" s="129">
        <v>0</v>
      </c>
      <c r="K377" s="17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27">
        <v>378</v>
      </c>
      <c r="B378" s="130"/>
      <c r="C378" s="130"/>
      <c r="D378" s="130"/>
      <c r="E378" s="130"/>
      <c r="F378" s="133"/>
      <c r="G378" s="132" t="s">
        <v>68</v>
      </c>
      <c r="H378" s="22" t="s">
        <v>193</v>
      </c>
      <c r="I378" s="132"/>
      <c r="J378" s="129">
        <v>0</v>
      </c>
      <c r="K378" s="17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27">
        <v>379</v>
      </c>
      <c r="B379" s="130"/>
      <c r="C379" s="130"/>
      <c r="D379" s="130"/>
      <c r="E379" s="130"/>
      <c r="F379" s="136" t="s">
        <v>92</v>
      </c>
      <c r="G379" s="137" t="s">
        <v>195</v>
      </c>
      <c r="H379" s="130"/>
      <c r="I379" s="130"/>
      <c r="J379" s="129">
        <v>0</v>
      </c>
      <c r="K379" s="21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27">
        <v>380</v>
      </c>
      <c r="B380" s="130"/>
      <c r="C380" s="130"/>
      <c r="D380" s="130"/>
      <c r="E380" s="130"/>
      <c r="F380" s="136"/>
      <c r="G380" s="132" t="s">
        <v>60</v>
      </c>
      <c r="H380" s="22" t="s">
        <v>188</v>
      </c>
      <c r="I380" s="130"/>
      <c r="J380" s="129">
        <v>0</v>
      </c>
      <c r="K380" s="2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27">
        <v>381</v>
      </c>
      <c r="B381" s="130"/>
      <c r="C381" s="130"/>
      <c r="D381" s="130"/>
      <c r="E381" s="130"/>
      <c r="F381" s="136"/>
      <c r="G381" s="132" t="s">
        <v>73</v>
      </c>
      <c r="H381" s="22" t="s">
        <v>189</v>
      </c>
      <c r="I381" s="130"/>
      <c r="J381" s="129">
        <v>0</v>
      </c>
      <c r="K381" s="2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27">
        <v>382</v>
      </c>
      <c r="B382" s="130"/>
      <c r="C382" s="130"/>
      <c r="D382" s="130"/>
      <c r="E382" s="130"/>
      <c r="F382" s="136"/>
      <c r="G382" s="132" t="s">
        <v>62</v>
      </c>
      <c r="H382" s="22" t="s">
        <v>190</v>
      </c>
      <c r="I382" s="130"/>
      <c r="J382" s="129">
        <v>0</v>
      </c>
      <c r="K382" s="2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27">
        <v>383</v>
      </c>
      <c r="B383" s="130"/>
      <c r="C383" s="130"/>
      <c r="D383" s="130"/>
      <c r="E383" s="130"/>
      <c r="F383" s="136"/>
      <c r="G383" s="132" t="s">
        <v>64</v>
      </c>
      <c r="H383" s="22" t="s">
        <v>191</v>
      </c>
      <c r="I383" s="130"/>
      <c r="J383" s="129">
        <v>0</v>
      </c>
      <c r="K383" s="2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27">
        <v>384</v>
      </c>
      <c r="B384" s="130"/>
      <c r="C384" s="130"/>
      <c r="D384" s="130"/>
      <c r="E384" s="130"/>
      <c r="F384" s="133"/>
      <c r="G384" s="132" t="s">
        <v>66</v>
      </c>
      <c r="H384" s="22" t="s">
        <v>192</v>
      </c>
      <c r="I384" s="132"/>
      <c r="J384" s="129">
        <v>0</v>
      </c>
      <c r="K384" s="17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27">
        <v>385</v>
      </c>
      <c r="B385" s="130"/>
      <c r="C385" s="130"/>
      <c r="D385" s="130"/>
      <c r="E385" s="130"/>
      <c r="F385" s="133"/>
      <c r="G385" s="132" t="s">
        <v>68</v>
      </c>
      <c r="H385" s="22" t="s">
        <v>193</v>
      </c>
      <c r="I385" s="132"/>
      <c r="J385" s="129">
        <v>0</v>
      </c>
      <c r="K385" s="17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27">
        <v>386</v>
      </c>
      <c r="B386" s="130"/>
      <c r="C386" s="130"/>
      <c r="D386" s="130"/>
      <c r="E386" s="130"/>
      <c r="F386" s="136" t="s">
        <v>94</v>
      </c>
      <c r="G386" s="137" t="s">
        <v>196</v>
      </c>
      <c r="H386" s="130"/>
      <c r="I386" s="130"/>
      <c r="J386" s="129">
        <v>553260.88</v>
      </c>
      <c r="K386" s="21">
        <v>12788.71</v>
      </c>
      <c r="L386" s="72">
        <f t="shared" si="65"/>
        <v>0.027133851935684284</v>
      </c>
      <c r="M386" s="21">
        <v>326576.75736644195</v>
      </c>
      <c r="N386" s="72">
        <f t="shared" si="66"/>
        <v>0.02967794788369418</v>
      </c>
      <c r="O386" s="21">
        <v>213895.41263355807</v>
      </c>
      <c r="P386" s="72">
        <f t="shared" si="70"/>
        <v>0.029677949217028318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27">
        <v>387</v>
      </c>
      <c r="B387" s="130"/>
      <c r="C387" s="130"/>
      <c r="D387" s="130"/>
      <c r="E387" s="130"/>
      <c r="F387" s="136"/>
      <c r="G387" s="132" t="s">
        <v>60</v>
      </c>
      <c r="H387" s="22" t="s">
        <v>270</v>
      </c>
      <c r="I387" s="130"/>
      <c r="J387" s="129">
        <v>500124.28</v>
      </c>
      <c r="K387" s="23">
        <v>12788.71</v>
      </c>
      <c r="L387" s="72">
        <f t="shared" si="65"/>
        <v>0.027133851935684284</v>
      </c>
      <c r="M387" s="23">
        <v>294469.31596852926</v>
      </c>
      <c r="N387" s="72">
        <f t="shared" si="66"/>
        <v>0.02676015612113829</v>
      </c>
      <c r="O387" s="23">
        <v>192866.25403147071</v>
      </c>
      <c r="P387" s="72">
        <f t="shared" si="70"/>
        <v>0.026760157323385495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27">
        <v>388</v>
      </c>
      <c r="B388" s="130"/>
      <c r="C388" s="130"/>
      <c r="D388" s="130"/>
      <c r="E388" s="130"/>
      <c r="F388" s="136"/>
      <c r="G388" s="132" t="s">
        <v>73</v>
      </c>
      <c r="H388" s="22" t="s">
        <v>271</v>
      </c>
      <c r="I388" s="130"/>
      <c r="J388" s="129">
        <v>53136.600000000006</v>
      </c>
      <c r="K388" s="23"/>
      <c r="L388" s="72">
        <f t="shared" si="65"/>
        <v>0</v>
      </c>
      <c r="M388" s="23">
        <v>32107.441397912662</v>
      </c>
      <c r="N388" s="72">
        <f t="shared" si="66"/>
        <v>0.0029177917625558872</v>
      </c>
      <c r="O388" s="23">
        <v>21029.15860208734</v>
      </c>
      <c r="P388" s="72">
        <f t="shared" si="70"/>
        <v>0.0029177918936428224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27">
        <v>389</v>
      </c>
      <c r="B389" s="130"/>
      <c r="C389" s="130"/>
      <c r="D389" s="130"/>
      <c r="E389" s="130"/>
      <c r="F389" s="136"/>
      <c r="G389" s="132" t="s">
        <v>62</v>
      </c>
      <c r="H389" s="22" t="s">
        <v>272</v>
      </c>
      <c r="I389" s="130"/>
      <c r="J389" s="129">
        <v>0</v>
      </c>
      <c r="K389" s="2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27">
        <v>390</v>
      </c>
      <c r="B390" s="130"/>
      <c r="C390" s="130"/>
      <c r="D390" s="130"/>
      <c r="E390" s="130"/>
      <c r="F390" s="136"/>
      <c r="G390" s="132" t="s">
        <v>64</v>
      </c>
      <c r="H390" s="22" t="s">
        <v>273</v>
      </c>
      <c r="I390" s="130"/>
      <c r="J390" s="129">
        <v>0</v>
      </c>
      <c r="K390" s="2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27">
        <v>391</v>
      </c>
      <c r="B391" s="133"/>
      <c r="C391" s="133"/>
      <c r="D391" s="133"/>
      <c r="E391" s="133"/>
      <c r="F391" s="133"/>
      <c r="G391" s="133"/>
      <c r="H391" s="133"/>
      <c r="I391" s="134"/>
      <c r="J391" s="135"/>
      <c r="K391" s="19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27">
        <v>392</v>
      </c>
      <c r="B392" s="80"/>
      <c r="C392" s="80" t="s">
        <v>197</v>
      </c>
      <c r="D392" s="83" t="s">
        <v>198</v>
      </c>
      <c r="E392" s="80"/>
      <c r="F392" s="81"/>
      <c r="G392" s="80"/>
      <c r="H392" s="80"/>
      <c r="I392" s="80"/>
      <c r="J392" s="129">
        <v>1856034.9100000001</v>
      </c>
      <c r="K392" s="15">
        <v>43855.15000000001</v>
      </c>
      <c r="L392" s="72">
        <f t="shared" si="65"/>
        <v>0.09304762925402367</v>
      </c>
      <c r="M392" s="15">
        <v>1024307.0863441546</v>
      </c>
      <c r="N392" s="72">
        <f t="shared" si="66"/>
        <v>0.09308480055520386</v>
      </c>
      <c r="O392" s="15">
        <v>670882.3636558455</v>
      </c>
      <c r="P392" s="72">
        <f t="shared" si="70"/>
        <v>0.0930848047372025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27691.550000000003</v>
      </c>
      <c r="V392" s="72">
        <f t="shared" si="60"/>
        <v>0.04222031351211494</v>
      </c>
      <c r="W392" s="15">
        <v>89298.76000000001</v>
      </c>
      <c r="X392" s="72">
        <f t="shared" si="71"/>
        <v>0.08149828676905586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27">
        <v>393</v>
      </c>
      <c r="B393" s="130"/>
      <c r="C393" s="130"/>
      <c r="D393" s="130" t="s">
        <v>199</v>
      </c>
      <c r="E393" s="88" t="s">
        <v>37</v>
      </c>
      <c r="F393" s="136"/>
      <c r="G393" s="130"/>
      <c r="H393" s="130"/>
      <c r="I393" s="130"/>
      <c r="J393" s="129">
        <v>1645220.12</v>
      </c>
      <c r="K393" s="24">
        <v>43855.15000000001</v>
      </c>
      <c r="L393" s="72">
        <f t="shared" si="65"/>
        <v>0.09304762925402367</v>
      </c>
      <c r="M393" s="24">
        <v>896923.6347168719</v>
      </c>
      <c r="N393" s="72">
        <f t="shared" si="66"/>
        <v>0.081508718199785</v>
      </c>
      <c r="O393" s="24">
        <v>587451.0252831281</v>
      </c>
      <c r="P393" s="72">
        <f t="shared" si="70"/>
        <v>0.08150872186170775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27691.550000000003</v>
      </c>
      <c r="V393" s="72">
        <f t="shared" si="60"/>
        <v>0.04222031351211494</v>
      </c>
      <c r="W393" s="24">
        <v>89298.76000000001</v>
      </c>
      <c r="X393" s="72">
        <f t="shared" si="71"/>
        <v>0.08149828676905586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27">
        <v>394</v>
      </c>
      <c r="B394" s="132"/>
      <c r="C394" s="132"/>
      <c r="D394" s="144"/>
      <c r="E394" s="132" t="s">
        <v>38</v>
      </c>
      <c r="F394" s="145" t="s">
        <v>200</v>
      </c>
      <c r="G394" s="132"/>
      <c r="H394" s="132"/>
      <c r="I394" s="132"/>
      <c r="J394" s="129">
        <v>33886.310000000005</v>
      </c>
      <c r="K394" s="17">
        <v>1909.57</v>
      </c>
      <c r="L394" s="72">
        <f t="shared" si="65"/>
        <v>0.004051541526926847</v>
      </c>
      <c r="M394" s="17">
        <v>19321.735030963402</v>
      </c>
      <c r="N394" s="72">
        <f t="shared" si="66"/>
        <v>0.0017558795362403947</v>
      </c>
      <c r="O394" s="17">
        <v>12655.004969036603</v>
      </c>
      <c r="P394" s="72">
        <f t="shared" si="70"/>
        <v>0.0017558796151263762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27">
        <v>395</v>
      </c>
      <c r="B395" s="132"/>
      <c r="C395" s="132"/>
      <c r="D395" s="132"/>
      <c r="E395" s="132" t="s">
        <v>40</v>
      </c>
      <c r="F395" s="145" t="s">
        <v>201</v>
      </c>
      <c r="G395" s="132"/>
      <c r="H395" s="132"/>
      <c r="I395" s="132"/>
      <c r="J395" s="129">
        <v>79935.88</v>
      </c>
      <c r="K395" s="17">
        <v>1590.77</v>
      </c>
      <c r="L395" s="72">
        <f t="shared" si="65"/>
        <v>0.003375142422005698</v>
      </c>
      <c r="M395" s="17">
        <v>43471.91283756856</v>
      </c>
      <c r="N395" s="72">
        <f t="shared" si="66"/>
        <v>0.003950548024304771</v>
      </c>
      <c r="O395" s="17">
        <v>28472.457162431438</v>
      </c>
      <c r="P395" s="72">
        <f t="shared" si="70"/>
        <v>0.003950548201790101</v>
      </c>
      <c r="Q395" s="17"/>
      <c r="R395" s="72">
        <f t="shared" si="67"/>
        <v>0</v>
      </c>
      <c r="S395" s="17"/>
      <c r="T395" s="72">
        <f t="shared" si="68"/>
        <v>0</v>
      </c>
      <c r="U395" s="17">
        <v>1956.08</v>
      </c>
      <c r="V395" s="72">
        <f t="shared" si="60"/>
        <v>0.0029823650483551045</v>
      </c>
      <c r="W395" s="17">
        <v>4444.66</v>
      </c>
      <c r="X395" s="72">
        <f t="shared" si="71"/>
        <v>0.004056407673196713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27">
        <v>396</v>
      </c>
      <c r="B396" s="132"/>
      <c r="C396" s="132"/>
      <c r="D396" s="132"/>
      <c r="E396" s="132" t="s">
        <v>42</v>
      </c>
      <c r="F396" s="145" t="s">
        <v>202</v>
      </c>
      <c r="G396" s="132"/>
      <c r="H396" s="132"/>
      <c r="I396" s="132"/>
      <c r="J396" s="129">
        <v>0</v>
      </c>
      <c r="K396" s="18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27">
        <v>397</v>
      </c>
      <c r="B397" s="132"/>
      <c r="C397" s="132"/>
      <c r="D397" s="132"/>
      <c r="E397" s="132"/>
      <c r="F397" s="133" t="s">
        <v>58</v>
      </c>
      <c r="G397" s="22" t="s">
        <v>78</v>
      </c>
      <c r="H397" s="132"/>
      <c r="I397" s="132"/>
      <c r="J397" s="129">
        <v>0</v>
      </c>
      <c r="K397" s="17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27">
        <v>398</v>
      </c>
      <c r="B398" s="132"/>
      <c r="C398" s="132"/>
      <c r="D398" s="132"/>
      <c r="E398" s="132"/>
      <c r="F398" s="133" t="s">
        <v>70</v>
      </c>
      <c r="G398" s="22" t="s">
        <v>85</v>
      </c>
      <c r="H398" s="132"/>
      <c r="I398" s="132"/>
      <c r="J398" s="129">
        <v>0</v>
      </c>
      <c r="K398" s="17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27">
        <v>399</v>
      </c>
      <c r="B399" s="132"/>
      <c r="C399" s="132"/>
      <c r="D399" s="132"/>
      <c r="E399" s="132"/>
      <c r="F399" s="133" t="s">
        <v>92</v>
      </c>
      <c r="G399" s="22" t="s">
        <v>86</v>
      </c>
      <c r="H399" s="132"/>
      <c r="I399" s="132"/>
      <c r="J399" s="129">
        <v>0</v>
      </c>
      <c r="K399" s="17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27">
        <v>400</v>
      </c>
      <c r="B400" s="132"/>
      <c r="C400" s="132"/>
      <c r="D400" s="132"/>
      <c r="E400" s="132" t="s">
        <v>44</v>
      </c>
      <c r="F400" s="132" t="s">
        <v>274</v>
      </c>
      <c r="G400" s="132"/>
      <c r="H400" s="132"/>
      <c r="I400" s="132"/>
      <c r="J400" s="129">
        <v>1531397.9300000002</v>
      </c>
      <c r="K400" s="18">
        <v>40354.810000000005</v>
      </c>
      <c r="L400" s="72">
        <f t="shared" si="77"/>
        <v>0.08562094530509111</v>
      </c>
      <c r="M400" s="18">
        <v>834129.9868483399</v>
      </c>
      <c r="N400" s="72">
        <f t="shared" si="78"/>
        <v>0.07580229063923984</v>
      </c>
      <c r="O400" s="18">
        <v>546323.5631516601</v>
      </c>
      <c r="P400" s="72">
        <f aca="true" t="shared" si="82" ref="P400:P463">O400/$O$10</f>
        <v>0.07580229404479129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25735.47</v>
      </c>
      <c r="V400" s="72">
        <f t="shared" si="72"/>
        <v>0.03923794846375984</v>
      </c>
      <c r="W400" s="18">
        <v>84854.1</v>
      </c>
      <c r="X400" s="72">
        <f aca="true" t="shared" si="83" ref="X400:X463">W400/$W$10</f>
        <v>0.07744187909585915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27">
        <v>401</v>
      </c>
      <c r="B401" s="132"/>
      <c r="C401" s="132"/>
      <c r="D401" s="132"/>
      <c r="E401" s="132"/>
      <c r="F401" s="133" t="s">
        <v>58</v>
      </c>
      <c r="G401" s="22" t="s">
        <v>78</v>
      </c>
      <c r="H401" s="132"/>
      <c r="I401" s="132"/>
      <c r="J401" s="129">
        <v>570572.5700000002</v>
      </c>
      <c r="K401" s="17">
        <v>11774.45</v>
      </c>
      <c r="L401" s="72">
        <f t="shared" si="77"/>
        <v>0.024981892851125554</v>
      </c>
      <c r="M401" s="17">
        <v>316375.3336792338</v>
      </c>
      <c r="N401" s="72">
        <f t="shared" si="78"/>
        <v>0.028750884601634788</v>
      </c>
      <c r="O401" s="17">
        <v>207213.86632076628</v>
      </c>
      <c r="P401" s="72">
        <f t="shared" si="82"/>
        <v>0.02875088589331893</v>
      </c>
      <c r="Q401" s="17"/>
      <c r="R401" s="72">
        <f t="shared" si="79"/>
        <v>0</v>
      </c>
      <c r="S401" s="17"/>
      <c r="T401" s="72">
        <f t="shared" si="80"/>
        <v>0</v>
      </c>
      <c r="U401" s="17">
        <v>9189.15</v>
      </c>
      <c r="V401" s="72">
        <f t="shared" si="72"/>
        <v>0.014010367563746016</v>
      </c>
      <c r="W401" s="17">
        <v>26019.77</v>
      </c>
      <c r="X401" s="72">
        <f t="shared" si="83"/>
        <v>0.023746877080094687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27">
        <v>402</v>
      </c>
      <c r="B402" s="132"/>
      <c r="C402" s="132"/>
      <c r="D402" s="132"/>
      <c r="E402" s="132"/>
      <c r="F402" s="133" t="s">
        <v>70</v>
      </c>
      <c r="G402" s="22" t="s">
        <v>85</v>
      </c>
      <c r="H402" s="132"/>
      <c r="I402" s="132"/>
      <c r="J402" s="129">
        <v>846746.24</v>
      </c>
      <c r="K402" s="17">
        <v>24406.68</v>
      </c>
      <c r="L402" s="72">
        <f t="shared" si="77"/>
        <v>0.051783740608836</v>
      </c>
      <c r="M402" s="17">
        <v>456796.7753900086</v>
      </c>
      <c r="N402" s="72">
        <f t="shared" si="78"/>
        <v>0.041511805686320055</v>
      </c>
      <c r="O402" s="17">
        <v>299184.5946099915</v>
      </c>
      <c r="P402" s="72">
        <f t="shared" si="82"/>
        <v>0.041511807551311064</v>
      </c>
      <c r="Q402" s="17"/>
      <c r="R402" s="72">
        <f t="shared" si="79"/>
        <v>0</v>
      </c>
      <c r="S402" s="17"/>
      <c r="T402" s="72">
        <f t="shared" si="80"/>
        <v>0</v>
      </c>
      <c r="U402" s="17">
        <v>14619</v>
      </c>
      <c r="V402" s="72">
        <f t="shared" si="72"/>
        <v>0.02228906519258071</v>
      </c>
      <c r="W402" s="17">
        <v>51739.19</v>
      </c>
      <c r="X402" s="72">
        <f t="shared" si="83"/>
        <v>0.047219640494657114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27">
        <v>403</v>
      </c>
      <c r="B403" s="132"/>
      <c r="C403" s="132"/>
      <c r="D403" s="132"/>
      <c r="E403" s="132"/>
      <c r="F403" s="133" t="s">
        <v>92</v>
      </c>
      <c r="G403" s="132" t="s">
        <v>87</v>
      </c>
      <c r="H403" s="132"/>
      <c r="I403" s="132"/>
      <c r="J403" s="129">
        <v>0</v>
      </c>
      <c r="K403" s="17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27">
        <v>404</v>
      </c>
      <c r="B404" s="132"/>
      <c r="C404" s="132"/>
      <c r="D404" s="132"/>
      <c r="E404" s="132"/>
      <c r="F404" s="133" t="s">
        <v>94</v>
      </c>
      <c r="G404" s="22" t="s">
        <v>86</v>
      </c>
      <c r="H404" s="132"/>
      <c r="I404" s="132"/>
      <c r="J404" s="129">
        <v>114079.12000000001</v>
      </c>
      <c r="K404" s="17">
        <v>4173.68</v>
      </c>
      <c r="L404" s="72">
        <f t="shared" si="77"/>
        <v>0.008855311845129556</v>
      </c>
      <c r="M404" s="17">
        <v>60957.87777909755</v>
      </c>
      <c r="N404" s="72">
        <f t="shared" si="78"/>
        <v>0.0055396003512849954</v>
      </c>
      <c r="O404" s="17">
        <v>39925.102220902445</v>
      </c>
      <c r="P404" s="72">
        <f t="shared" si="82"/>
        <v>0.0055396006001613</v>
      </c>
      <c r="Q404" s="17"/>
      <c r="R404" s="72">
        <f t="shared" si="79"/>
        <v>0</v>
      </c>
      <c r="S404" s="17"/>
      <c r="T404" s="72">
        <f t="shared" si="80"/>
        <v>0</v>
      </c>
      <c r="U404" s="17">
        <v>1927.32</v>
      </c>
      <c r="V404" s="72">
        <f t="shared" si="72"/>
        <v>0.0029385157074331113</v>
      </c>
      <c r="W404" s="17">
        <v>7095.14</v>
      </c>
      <c r="X404" s="72">
        <f t="shared" si="83"/>
        <v>0.006475361521107336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27">
        <v>405</v>
      </c>
      <c r="B405" s="132"/>
      <c r="C405" s="132"/>
      <c r="D405" s="132"/>
      <c r="E405" s="132" t="s">
        <v>46</v>
      </c>
      <c r="F405" s="145" t="s">
        <v>204</v>
      </c>
      <c r="G405" s="132"/>
      <c r="H405" s="132"/>
      <c r="I405" s="132"/>
      <c r="J405" s="129">
        <v>0</v>
      </c>
      <c r="K405" s="17"/>
      <c r="L405" s="72">
        <f t="shared" si="77"/>
        <v>0</v>
      </c>
      <c r="M405" s="17"/>
      <c r="N405" s="72">
        <f t="shared" si="78"/>
        <v>0</v>
      </c>
      <c r="O405" s="17"/>
      <c r="P405" s="72">
        <f t="shared" si="82"/>
        <v>0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27">
        <v>406</v>
      </c>
      <c r="B406" s="132"/>
      <c r="C406" s="132"/>
      <c r="D406" s="132"/>
      <c r="E406" s="132" t="s">
        <v>48</v>
      </c>
      <c r="F406" s="145" t="s">
        <v>205</v>
      </c>
      <c r="G406" s="132"/>
      <c r="H406" s="132"/>
      <c r="I406" s="132"/>
      <c r="J406" s="129">
        <v>0</v>
      </c>
      <c r="K406" s="18">
        <v>0</v>
      </c>
      <c r="L406" s="72">
        <f t="shared" si="77"/>
        <v>0</v>
      </c>
      <c r="M406" s="18">
        <v>0</v>
      </c>
      <c r="N406" s="72">
        <f t="shared" si="78"/>
        <v>0</v>
      </c>
      <c r="O406" s="18">
        <v>0</v>
      </c>
      <c r="P406" s="72">
        <f t="shared" si="82"/>
        <v>0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27">
        <v>407</v>
      </c>
      <c r="B407" s="132"/>
      <c r="C407" s="132"/>
      <c r="D407" s="132"/>
      <c r="E407" s="132"/>
      <c r="F407" s="133" t="s">
        <v>58</v>
      </c>
      <c r="G407" s="145" t="s">
        <v>206</v>
      </c>
      <c r="H407" s="132"/>
      <c r="I407" s="132"/>
      <c r="J407" s="129">
        <v>0</v>
      </c>
      <c r="K407" s="17"/>
      <c r="L407" s="72">
        <f t="shared" si="77"/>
        <v>0</v>
      </c>
      <c r="M407" s="17"/>
      <c r="N407" s="72">
        <f t="shared" si="78"/>
        <v>0</v>
      </c>
      <c r="O407" s="17"/>
      <c r="P407" s="72">
        <f t="shared" si="82"/>
        <v>0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27">
        <v>408</v>
      </c>
      <c r="B408" s="132"/>
      <c r="C408" s="132"/>
      <c r="D408" s="132"/>
      <c r="E408" s="132"/>
      <c r="F408" s="133" t="s">
        <v>70</v>
      </c>
      <c r="G408" s="145" t="s">
        <v>207</v>
      </c>
      <c r="H408" s="132"/>
      <c r="I408" s="132"/>
      <c r="J408" s="129">
        <v>0</v>
      </c>
      <c r="K408" s="17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27">
        <v>409</v>
      </c>
      <c r="B409" s="132"/>
      <c r="C409" s="132"/>
      <c r="D409" s="132"/>
      <c r="E409" s="132" t="s">
        <v>50</v>
      </c>
      <c r="F409" s="145" t="s">
        <v>208</v>
      </c>
      <c r="G409" s="132"/>
      <c r="H409" s="132"/>
      <c r="I409" s="132"/>
      <c r="J409" s="129">
        <v>0</v>
      </c>
      <c r="K409" s="17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27">
        <v>410</v>
      </c>
      <c r="B410" s="132"/>
      <c r="C410" s="132"/>
      <c r="D410" s="132"/>
      <c r="E410" s="132" t="s">
        <v>209</v>
      </c>
      <c r="F410" s="145" t="s">
        <v>210</v>
      </c>
      <c r="G410" s="132"/>
      <c r="H410" s="132"/>
      <c r="I410" s="132"/>
      <c r="J410" s="129">
        <v>0</v>
      </c>
      <c r="K410" s="17"/>
      <c r="L410" s="72">
        <f t="shared" si="77"/>
        <v>0</v>
      </c>
      <c r="M410" s="17"/>
      <c r="N410" s="72">
        <f t="shared" si="78"/>
        <v>0</v>
      </c>
      <c r="O410" s="17"/>
      <c r="P410" s="72">
        <f t="shared" si="82"/>
        <v>0</v>
      </c>
      <c r="Q410" s="17"/>
      <c r="R410" s="72">
        <f t="shared" si="79"/>
        <v>0</v>
      </c>
      <c r="S410" s="17"/>
      <c r="T410" s="72">
        <f t="shared" si="80"/>
        <v>0</v>
      </c>
      <c r="U410" s="17"/>
      <c r="V410" s="72">
        <f t="shared" si="72"/>
        <v>0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27">
        <v>411</v>
      </c>
      <c r="B411" s="130"/>
      <c r="C411" s="130"/>
      <c r="D411" s="130" t="s">
        <v>211</v>
      </c>
      <c r="E411" s="88" t="s">
        <v>53</v>
      </c>
      <c r="F411" s="136"/>
      <c r="G411" s="130"/>
      <c r="H411" s="130"/>
      <c r="I411" s="130"/>
      <c r="J411" s="129">
        <v>210814.79000000004</v>
      </c>
      <c r="K411" s="21">
        <v>0</v>
      </c>
      <c r="L411" s="72">
        <f t="shared" si="77"/>
        <v>0</v>
      </c>
      <c r="M411" s="21">
        <v>127383.4516272826</v>
      </c>
      <c r="N411" s="72">
        <f t="shared" si="78"/>
        <v>0.01157608235541885</v>
      </c>
      <c r="O411" s="21">
        <v>83431.33837271742</v>
      </c>
      <c r="P411" s="72">
        <f t="shared" si="82"/>
        <v>0.011576082875494744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27">
        <v>412</v>
      </c>
      <c r="B412" s="132"/>
      <c r="C412" s="132"/>
      <c r="D412" s="132"/>
      <c r="E412" s="132" t="s">
        <v>38</v>
      </c>
      <c r="F412" s="145" t="s">
        <v>201</v>
      </c>
      <c r="G412" s="132"/>
      <c r="H412" s="132"/>
      <c r="I412" s="132"/>
      <c r="J412" s="129">
        <v>210814.79000000004</v>
      </c>
      <c r="K412" s="17"/>
      <c r="L412" s="72">
        <f t="shared" si="77"/>
        <v>0</v>
      </c>
      <c r="M412" s="17">
        <v>127383.4516272826</v>
      </c>
      <c r="N412" s="72">
        <f t="shared" si="78"/>
        <v>0.01157608235541885</v>
      </c>
      <c r="O412" s="17">
        <v>83431.33837271742</v>
      </c>
      <c r="P412" s="72">
        <f t="shared" si="82"/>
        <v>0.011576082875494744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27">
        <v>413</v>
      </c>
      <c r="B413" s="132"/>
      <c r="C413" s="132"/>
      <c r="D413" s="132"/>
      <c r="E413" s="132" t="s">
        <v>40</v>
      </c>
      <c r="F413" s="145" t="s">
        <v>202</v>
      </c>
      <c r="G413" s="132"/>
      <c r="H413" s="132"/>
      <c r="I413" s="132"/>
      <c r="J413" s="129">
        <v>0</v>
      </c>
      <c r="K413" s="17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27">
        <v>414</v>
      </c>
      <c r="B414" s="132"/>
      <c r="C414" s="132"/>
      <c r="D414" s="132"/>
      <c r="E414" s="132" t="s">
        <v>42</v>
      </c>
      <c r="F414" s="145" t="s">
        <v>203</v>
      </c>
      <c r="G414" s="132"/>
      <c r="H414" s="132"/>
      <c r="I414" s="132"/>
      <c r="J414" s="129">
        <v>0</v>
      </c>
      <c r="K414" s="17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27">
        <v>415</v>
      </c>
      <c r="B415" s="132"/>
      <c r="C415" s="132"/>
      <c r="D415" s="132"/>
      <c r="E415" s="132" t="s">
        <v>44</v>
      </c>
      <c r="F415" s="145" t="s">
        <v>210</v>
      </c>
      <c r="G415" s="132"/>
      <c r="H415" s="132"/>
      <c r="I415" s="132"/>
      <c r="J415" s="129">
        <v>0</v>
      </c>
      <c r="K415" s="17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27">
        <v>416</v>
      </c>
      <c r="B416" s="133"/>
      <c r="C416" s="133"/>
      <c r="D416" s="133"/>
      <c r="E416" s="132"/>
      <c r="F416" s="145"/>
      <c r="G416" s="132"/>
      <c r="H416" s="132"/>
      <c r="I416" s="132"/>
      <c r="J416" s="135"/>
      <c r="K416" s="19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27">
        <v>417</v>
      </c>
      <c r="B417" s="130"/>
      <c r="C417" s="80" t="s">
        <v>212</v>
      </c>
      <c r="D417" s="91" t="s">
        <v>213</v>
      </c>
      <c r="E417" s="80"/>
      <c r="F417" s="81"/>
      <c r="G417" s="80"/>
      <c r="H417" s="80"/>
      <c r="I417" s="80"/>
      <c r="J417" s="129">
        <v>1029173.7000000001</v>
      </c>
      <c r="K417" s="15">
        <v>3884.3</v>
      </c>
      <c r="L417" s="72">
        <f t="shared" si="77"/>
        <v>0.00824133325986581</v>
      </c>
      <c r="M417" s="15">
        <v>611470.3618459614</v>
      </c>
      <c r="N417" s="72">
        <f t="shared" si="78"/>
        <v>0.055567902864947775</v>
      </c>
      <c r="O417" s="15">
        <v>400489.93815403857</v>
      </c>
      <c r="P417" s="72">
        <f t="shared" si="82"/>
        <v>0.05556790536143372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13329.1</v>
      </c>
      <c r="X417" s="72">
        <f t="shared" si="83"/>
        <v>0.012164769299970374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27">
        <v>418</v>
      </c>
      <c r="B418" s="130"/>
      <c r="C418" s="130"/>
      <c r="D418" s="130" t="s">
        <v>199</v>
      </c>
      <c r="E418" s="88" t="s">
        <v>37</v>
      </c>
      <c r="F418" s="136"/>
      <c r="G418" s="130"/>
      <c r="H418" s="130"/>
      <c r="I418" s="130"/>
      <c r="J418" s="129">
        <v>1029173.7000000001</v>
      </c>
      <c r="K418" s="15">
        <v>3884.3</v>
      </c>
      <c r="L418" s="72">
        <f t="shared" si="77"/>
        <v>0.00824133325986581</v>
      </c>
      <c r="M418" s="15">
        <v>611470.3618459614</v>
      </c>
      <c r="N418" s="72">
        <f t="shared" si="78"/>
        <v>0.055567902864947775</v>
      </c>
      <c r="O418" s="15">
        <v>400489.93815403857</v>
      </c>
      <c r="P418" s="72">
        <f t="shared" si="82"/>
        <v>0.05556790536143372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13329.1</v>
      </c>
      <c r="X418" s="72">
        <f t="shared" si="83"/>
        <v>0.012164769299970374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27">
        <v>419</v>
      </c>
      <c r="B419" s="130"/>
      <c r="C419" s="130"/>
      <c r="D419" s="130"/>
      <c r="E419" s="130" t="s">
        <v>38</v>
      </c>
      <c r="F419" s="146" t="s">
        <v>78</v>
      </c>
      <c r="G419" s="130"/>
      <c r="H419" s="130"/>
      <c r="I419" s="130"/>
      <c r="J419" s="129">
        <v>1013334.02</v>
      </c>
      <c r="K419" s="21">
        <v>3884.3</v>
      </c>
      <c r="L419" s="72">
        <f t="shared" si="77"/>
        <v>0.00824133325986581</v>
      </c>
      <c r="M419" s="21">
        <v>601899.3392859616</v>
      </c>
      <c r="N419" s="72">
        <f t="shared" si="78"/>
        <v>0.054698127835579674</v>
      </c>
      <c r="O419" s="21">
        <v>394221.2807140384</v>
      </c>
      <c r="P419" s="72">
        <f t="shared" si="82"/>
        <v>0.054698130292989436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13329.1</v>
      </c>
      <c r="X419" s="72">
        <f t="shared" si="83"/>
        <v>0.012164769299970374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27">
        <v>420</v>
      </c>
      <c r="B420" s="132"/>
      <c r="C420" s="132"/>
      <c r="D420" s="132"/>
      <c r="E420" s="130"/>
      <c r="F420" s="133" t="s">
        <v>58</v>
      </c>
      <c r="G420" s="145" t="s">
        <v>214</v>
      </c>
      <c r="H420" s="132"/>
      <c r="I420" s="132"/>
      <c r="J420" s="129">
        <v>0</v>
      </c>
      <c r="K420" s="17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27">
        <v>421</v>
      </c>
      <c r="B421" s="132"/>
      <c r="C421" s="132"/>
      <c r="D421" s="132"/>
      <c r="E421" s="132"/>
      <c r="F421" s="133" t="s">
        <v>70</v>
      </c>
      <c r="G421" s="145" t="s">
        <v>215</v>
      </c>
      <c r="H421" s="132"/>
      <c r="I421" s="132"/>
      <c r="J421" s="129">
        <v>200120</v>
      </c>
      <c r="K421" s="17"/>
      <c r="L421" s="72">
        <f t="shared" si="77"/>
        <v>0</v>
      </c>
      <c r="M421" s="17">
        <v>120921.19504353462</v>
      </c>
      <c r="N421" s="72">
        <f t="shared" si="78"/>
        <v>0.010988819147681336</v>
      </c>
      <c r="O421" s="17">
        <v>79198.80495646538</v>
      </c>
      <c r="P421" s="72">
        <f t="shared" si="82"/>
        <v>0.010988819641373396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27">
        <v>422</v>
      </c>
      <c r="B422" s="132"/>
      <c r="C422" s="132"/>
      <c r="D422" s="132"/>
      <c r="E422" s="132"/>
      <c r="F422" s="133" t="s">
        <v>92</v>
      </c>
      <c r="G422" s="145" t="s">
        <v>216</v>
      </c>
      <c r="H422" s="132"/>
      <c r="I422" s="132"/>
      <c r="J422" s="129">
        <v>0</v>
      </c>
      <c r="K422" s="17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27">
        <v>423</v>
      </c>
      <c r="B423" s="132"/>
      <c r="C423" s="132"/>
      <c r="D423" s="132"/>
      <c r="E423" s="132"/>
      <c r="F423" s="133" t="s">
        <v>94</v>
      </c>
      <c r="G423" s="145" t="s">
        <v>217</v>
      </c>
      <c r="H423" s="132"/>
      <c r="I423" s="132"/>
      <c r="J423" s="129">
        <v>0</v>
      </c>
      <c r="K423" s="17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27">
        <v>424</v>
      </c>
      <c r="B424" s="132"/>
      <c r="C424" s="132"/>
      <c r="D424" s="132"/>
      <c r="E424" s="132"/>
      <c r="F424" s="133" t="s">
        <v>115</v>
      </c>
      <c r="G424" s="145" t="s">
        <v>218</v>
      </c>
      <c r="H424" s="132"/>
      <c r="I424" s="132"/>
      <c r="J424" s="129">
        <v>813214.02</v>
      </c>
      <c r="K424" s="17">
        <v>3884.3</v>
      </c>
      <c r="L424" s="72">
        <f t="shared" si="77"/>
        <v>0.00824133325986581</v>
      </c>
      <c r="M424" s="17">
        <v>480978.144242427</v>
      </c>
      <c r="N424" s="72">
        <f t="shared" si="78"/>
        <v>0.043709308687898345</v>
      </c>
      <c r="O424" s="17">
        <v>315022.47575757303</v>
      </c>
      <c r="P424" s="72">
        <f t="shared" si="82"/>
        <v>0.04370931065161604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13329.1</v>
      </c>
      <c r="X424" s="72">
        <f t="shared" si="83"/>
        <v>0.012164769299970374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27">
        <v>425</v>
      </c>
      <c r="B425" s="132"/>
      <c r="C425" s="132"/>
      <c r="D425" s="132"/>
      <c r="E425" s="132"/>
      <c r="F425" s="133" t="s">
        <v>117</v>
      </c>
      <c r="G425" s="145" t="s">
        <v>219</v>
      </c>
      <c r="H425" s="132"/>
      <c r="I425" s="132"/>
      <c r="J425" s="129">
        <v>0</v>
      </c>
      <c r="K425" s="17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27">
        <v>426</v>
      </c>
      <c r="B426" s="132"/>
      <c r="C426" s="132"/>
      <c r="D426" s="132"/>
      <c r="E426" s="132"/>
      <c r="F426" s="133" t="s">
        <v>220</v>
      </c>
      <c r="G426" s="145" t="s">
        <v>221</v>
      </c>
      <c r="H426" s="132"/>
      <c r="I426" s="132"/>
      <c r="J426" s="129">
        <v>0</v>
      </c>
      <c r="K426" s="17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27">
        <v>427</v>
      </c>
      <c r="B427" s="132"/>
      <c r="C427" s="132"/>
      <c r="D427" s="132"/>
      <c r="E427" s="132"/>
      <c r="F427" s="133" t="s">
        <v>222</v>
      </c>
      <c r="G427" s="145" t="s">
        <v>223</v>
      </c>
      <c r="H427" s="132"/>
      <c r="I427" s="132"/>
      <c r="J427" s="129">
        <v>0</v>
      </c>
      <c r="K427" s="17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27">
        <v>428</v>
      </c>
      <c r="B428" s="132"/>
      <c r="C428" s="132"/>
      <c r="D428" s="132"/>
      <c r="E428" s="132"/>
      <c r="F428" s="133" t="s">
        <v>224</v>
      </c>
      <c r="G428" s="145" t="s">
        <v>30</v>
      </c>
      <c r="H428" s="132"/>
      <c r="I428" s="132"/>
      <c r="J428" s="129">
        <v>0</v>
      </c>
      <c r="K428" s="17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27">
        <v>429</v>
      </c>
      <c r="B429" s="130"/>
      <c r="C429" s="130"/>
      <c r="D429" s="130"/>
      <c r="E429" s="130" t="s">
        <v>40</v>
      </c>
      <c r="F429" s="146" t="s">
        <v>85</v>
      </c>
      <c r="G429" s="130"/>
      <c r="H429" s="130"/>
      <c r="I429" s="130"/>
      <c r="J429" s="129">
        <v>15839.680000000002</v>
      </c>
      <c r="K429" s="21">
        <v>0</v>
      </c>
      <c r="L429" s="72">
        <f t="shared" si="77"/>
        <v>0</v>
      </c>
      <c r="M429" s="21">
        <v>9571.022559999874</v>
      </c>
      <c r="N429" s="72">
        <f t="shared" si="78"/>
        <v>0.0008697750293681049</v>
      </c>
      <c r="O429" s="21">
        <v>6268.657440000128</v>
      </c>
      <c r="P429" s="72">
        <f t="shared" si="82"/>
        <v>0.0008697750684442803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27">
        <v>430</v>
      </c>
      <c r="B430" s="132"/>
      <c r="C430" s="132"/>
      <c r="D430" s="132"/>
      <c r="E430" s="130"/>
      <c r="F430" s="133" t="s">
        <v>58</v>
      </c>
      <c r="G430" s="145" t="s">
        <v>214</v>
      </c>
      <c r="H430" s="132"/>
      <c r="I430" s="132"/>
      <c r="J430" s="129">
        <v>0</v>
      </c>
      <c r="K430" s="17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27">
        <v>431</v>
      </c>
      <c r="B431" s="132"/>
      <c r="C431" s="132"/>
      <c r="D431" s="132"/>
      <c r="E431" s="132"/>
      <c r="F431" s="133" t="s">
        <v>70</v>
      </c>
      <c r="G431" s="145" t="s">
        <v>215</v>
      </c>
      <c r="H431" s="132"/>
      <c r="I431" s="132"/>
      <c r="J431" s="129">
        <v>0</v>
      </c>
      <c r="K431" s="17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27">
        <v>432</v>
      </c>
      <c r="B432" s="132"/>
      <c r="C432" s="132"/>
      <c r="D432" s="132"/>
      <c r="E432" s="132"/>
      <c r="F432" s="133" t="s">
        <v>92</v>
      </c>
      <c r="G432" s="145" t="s">
        <v>216</v>
      </c>
      <c r="H432" s="132"/>
      <c r="I432" s="132"/>
      <c r="J432" s="129">
        <v>0</v>
      </c>
      <c r="K432" s="17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27">
        <v>433</v>
      </c>
      <c r="B433" s="132"/>
      <c r="C433" s="132"/>
      <c r="D433" s="132"/>
      <c r="E433" s="132"/>
      <c r="F433" s="133" t="s">
        <v>94</v>
      </c>
      <c r="G433" s="145" t="s">
        <v>217</v>
      </c>
      <c r="H433" s="132"/>
      <c r="I433" s="132"/>
      <c r="J433" s="129">
        <v>0</v>
      </c>
      <c r="K433" s="17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27">
        <v>434</v>
      </c>
      <c r="B434" s="132"/>
      <c r="C434" s="132"/>
      <c r="D434" s="132"/>
      <c r="E434" s="132"/>
      <c r="F434" s="133" t="s">
        <v>115</v>
      </c>
      <c r="G434" s="145" t="s">
        <v>218</v>
      </c>
      <c r="H434" s="132"/>
      <c r="I434" s="132"/>
      <c r="J434" s="129">
        <v>15839.680000000002</v>
      </c>
      <c r="K434" s="17"/>
      <c r="L434" s="72">
        <f t="shared" si="77"/>
        <v>0</v>
      </c>
      <c r="M434" s="17">
        <v>9571.022559999874</v>
      </c>
      <c r="N434" s="72">
        <f t="shared" si="78"/>
        <v>0.0008697750293681049</v>
      </c>
      <c r="O434" s="17">
        <v>6268.657440000128</v>
      </c>
      <c r="P434" s="72">
        <f t="shared" si="82"/>
        <v>0.0008697750684442803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27">
        <v>435</v>
      </c>
      <c r="B435" s="132"/>
      <c r="C435" s="132"/>
      <c r="D435" s="132"/>
      <c r="E435" s="132"/>
      <c r="F435" s="133" t="s">
        <v>117</v>
      </c>
      <c r="G435" s="145" t="s">
        <v>219</v>
      </c>
      <c r="H435" s="132"/>
      <c r="I435" s="132"/>
      <c r="J435" s="129">
        <v>0</v>
      </c>
      <c r="K435" s="17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27">
        <v>436</v>
      </c>
      <c r="B436" s="132"/>
      <c r="C436" s="132"/>
      <c r="D436" s="132"/>
      <c r="E436" s="132"/>
      <c r="F436" s="133" t="s">
        <v>220</v>
      </c>
      <c r="G436" s="145" t="s">
        <v>221</v>
      </c>
      <c r="H436" s="132"/>
      <c r="I436" s="132"/>
      <c r="J436" s="129">
        <v>0</v>
      </c>
      <c r="K436" s="17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27">
        <v>437</v>
      </c>
      <c r="B437" s="132"/>
      <c r="C437" s="132"/>
      <c r="D437" s="132"/>
      <c r="E437" s="132"/>
      <c r="F437" s="133" t="s">
        <v>222</v>
      </c>
      <c r="G437" s="145" t="s">
        <v>223</v>
      </c>
      <c r="H437" s="132"/>
      <c r="I437" s="132"/>
      <c r="J437" s="129">
        <v>0</v>
      </c>
      <c r="K437" s="17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27">
        <v>438</v>
      </c>
      <c r="B438" s="132"/>
      <c r="C438" s="132"/>
      <c r="D438" s="132"/>
      <c r="E438" s="132"/>
      <c r="F438" s="133" t="s">
        <v>224</v>
      </c>
      <c r="G438" s="145" t="s">
        <v>30</v>
      </c>
      <c r="H438" s="132"/>
      <c r="I438" s="132"/>
      <c r="J438" s="129">
        <v>0</v>
      </c>
      <c r="K438" s="17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27">
        <v>439</v>
      </c>
      <c r="B439" s="130"/>
      <c r="C439" s="147"/>
      <c r="D439" s="147"/>
      <c r="E439" s="130" t="s">
        <v>42</v>
      </c>
      <c r="F439" s="146" t="s">
        <v>86</v>
      </c>
      <c r="G439" s="130"/>
      <c r="H439" s="130"/>
      <c r="I439" s="130"/>
      <c r="J439" s="129">
        <v>0</v>
      </c>
      <c r="K439" s="21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27">
        <v>440</v>
      </c>
      <c r="B440" s="132"/>
      <c r="C440" s="92"/>
      <c r="D440" s="147"/>
      <c r="E440" s="132"/>
      <c r="F440" s="133" t="s">
        <v>58</v>
      </c>
      <c r="G440" s="145" t="s">
        <v>214</v>
      </c>
      <c r="H440" s="132"/>
      <c r="I440" s="132"/>
      <c r="J440" s="129">
        <v>0</v>
      </c>
      <c r="K440" s="17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27">
        <v>441</v>
      </c>
      <c r="B441" s="132"/>
      <c r="C441" s="92"/>
      <c r="D441" s="147"/>
      <c r="E441" s="132"/>
      <c r="F441" s="133" t="s">
        <v>70</v>
      </c>
      <c r="G441" s="145" t="s">
        <v>215</v>
      </c>
      <c r="H441" s="132"/>
      <c r="I441" s="132"/>
      <c r="J441" s="129">
        <v>0</v>
      </c>
      <c r="K441" s="17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27">
        <v>442</v>
      </c>
      <c r="B442" s="132"/>
      <c r="C442" s="92"/>
      <c r="D442" s="92"/>
      <c r="E442" s="132"/>
      <c r="F442" s="133" t="s">
        <v>92</v>
      </c>
      <c r="G442" s="145" t="s">
        <v>216</v>
      </c>
      <c r="H442" s="132"/>
      <c r="I442" s="132"/>
      <c r="J442" s="129">
        <v>0</v>
      </c>
      <c r="K442" s="17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27">
        <v>443</v>
      </c>
      <c r="B443" s="132"/>
      <c r="C443" s="92"/>
      <c r="D443" s="92"/>
      <c r="E443" s="132"/>
      <c r="F443" s="133" t="s">
        <v>94</v>
      </c>
      <c r="G443" s="145" t="s">
        <v>217</v>
      </c>
      <c r="H443" s="132"/>
      <c r="I443" s="132"/>
      <c r="J443" s="129">
        <v>0</v>
      </c>
      <c r="K443" s="17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27">
        <v>444</v>
      </c>
      <c r="B444" s="132"/>
      <c r="C444" s="92"/>
      <c r="D444" s="92"/>
      <c r="E444" s="132"/>
      <c r="F444" s="133" t="s">
        <v>115</v>
      </c>
      <c r="G444" s="145" t="s">
        <v>218</v>
      </c>
      <c r="H444" s="132"/>
      <c r="I444" s="132"/>
      <c r="J444" s="129">
        <v>0</v>
      </c>
      <c r="K444" s="17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27">
        <v>445</v>
      </c>
      <c r="B445" s="132"/>
      <c r="C445" s="92"/>
      <c r="D445" s="92"/>
      <c r="E445" s="132"/>
      <c r="F445" s="133" t="s">
        <v>117</v>
      </c>
      <c r="G445" s="145" t="s">
        <v>219</v>
      </c>
      <c r="H445" s="132"/>
      <c r="I445" s="132"/>
      <c r="J445" s="129">
        <v>0</v>
      </c>
      <c r="K445" s="17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27">
        <v>446</v>
      </c>
      <c r="B446" s="132"/>
      <c r="C446" s="92"/>
      <c r="D446" s="92"/>
      <c r="E446" s="132"/>
      <c r="F446" s="133" t="s">
        <v>220</v>
      </c>
      <c r="G446" s="145" t="s">
        <v>221</v>
      </c>
      <c r="H446" s="132"/>
      <c r="I446" s="132"/>
      <c r="J446" s="129">
        <v>0</v>
      </c>
      <c r="K446" s="17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27">
        <v>447</v>
      </c>
      <c r="B447" s="132"/>
      <c r="C447" s="92"/>
      <c r="D447" s="92"/>
      <c r="E447" s="132"/>
      <c r="F447" s="133" t="s">
        <v>222</v>
      </c>
      <c r="G447" s="145" t="s">
        <v>223</v>
      </c>
      <c r="H447" s="132"/>
      <c r="I447" s="132"/>
      <c r="J447" s="129">
        <v>0</v>
      </c>
      <c r="K447" s="17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27">
        <v>448</v>
      </c>
      <c r="B448" s="132"/>
      <c r="C448" s="92"/>
      <c r="D448" s="92"/>
      <c r="E448" s="132"/>
      <c r="F448" s="133" t="s">
        <v>224</v>
      </c>
      <c r="G448" s="145" t="s">
        <v>30</v>
      </c>
      <c r="H448" s="132"/>
      <c r="I448" s="132"/>
      <c r="J448" s="129">
        <v>0</v>
      </c>
      <c r="K448" s="17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27">
        <v>449</v>
      </c>
      <c r="B449" s="130"/>
      <c r="C449" s="147"/>
      <c r="D449" s="148" t="s">
        <v>211</v>
      </c>
      <c r="E449" s="88" t="s">
        <v>53</v>
      </c>
      <c r="F449" s="136"/>
      <c r="G449" s="130"/>
      <c r="H449" s="130"/>
      <c r="I449" s="130"/>
      <c r="J449" s="129">
        <v>0</v>
      </c>
      <c r="K449" s="21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27">
        <v>450</v>
      </c>
      <c r="B450" s="132"/>
      <c r="C450" s="92"/>
      <c r="D450" s="92"/>
      <c r="E450" s="132" t="s">
        <v>38</v>
      </c>
      <c r="F450" s="22" t="s">
        <v>89</v>
      </c>
      <c r="G450" s="132"/>
      <c r="H450" s="132"/>
      <c r="I450" s="132"/>
      <c r="J450" s="129">
        <v>0</v>
      </c>
      <c r="K450" s="17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27">
        <v>451</v>
      </c>
      <c r="B451" s="132"/>
      <c r="C451" s="92"/>
      <c r="D451" s="92"/>
      <c r="E451" s="132" t="s">
        <v>40</v>
      </c>
      <c r="F451" s="22" t="s">
        <v>90</v>
      </c>
      <c r="G451" s="132"/>
      <c r="H451" s="132"/>
      <c r="I451" s="132"/>
      <c r="J451" s="129">
        <v>0</v>
      </c>
      <c r="K451" s="17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27">
        <v>452</v>
      </c>
      <c r="B452" s="132"/>
      <c r="C452" s="92"/>
      <c r="D452" s="92"/>
      <c r="E452" s="132" t="s">
        <v>42</v>
      </c>
      <c r="F452" s="22" t="s">
        <v>86</v>
      </c>
      <c r="G452" s="132"/>
      <c r="H452" s="132"/>
      <c r="I452" s="132"/>
      <c r="J452" s="129">
        <v>0</v>
      </c>
      <c r="K452" s="17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27">
        <v>453</v>
      </c>
      <c r="B453" s="132"/>
      <c r="C453" s="92"/>
      <c r="D453" s="92"/>
      <c r="E453" s="132"/>
      <c r="F453" s="22"/>
      <c r="G453" s="132"/>
      <c r="H453" s="132"/>
      <c r="I453" s="132"/>
      <c r="J453" s="149"/>
      <c r="K453" s="17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27">
        <v>454</v>
      </c>
      <c r="B454" s="130"/>
      <c r="C454" s="80" t="s">
        <v>225</v>
      </c>
      <c r="D454" s="80" t="s">
        <v>226</v>
      </c>
      <c r="E454" s="80"/>
      <c r="F454" s="81"/>
      <c r="G454" s="80"/>
      <c r="H454" s="80"/>
      <c r="I454" s="80"/>
      <c r="J454" s="129">
        <v>-728</v>
      </c>
      <c r="K454" s="15">
        <v>0</v>
      </c>
      <c r="L454" s="72">
        <f t="shared" si="77"/>
        <v>0</v>
      </c>
      <c r="M454" s="15">
        <v>-439.8892164286089</v>
      </c>
      <c r="N454" s="72">
        <f t="shared" si="78"/>
        <v>-3.9975316507655475E-05</v>
      </c>
      <c r="O454" s="15">
        <v>-288.11078357139115</v>
      </c>
      <c r="P454" s="72">
        <f t="shared" si="82"/>
        <v>-3.9975318303616994E-05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27">
        <v>455</v>
      </c>
      <c r="B455" s="130"/>
      <c r="C455" s="147"/>
      <c r="D455" s="148" t="s">
        <v>199</v>
      </c>
      <c r="E455" s="88" t="s">
        <v>37</v>
      </c>
      <c r="F455" s="136"/>
      <c r="G455" s="130"/>
      <c r="H455" s="130"/>
      <c r="I455" s="130"/>
      <c r="J455" s="129">
        <v>-728</v>
      </c>
      <c r="K455" s="15">
        <v>0</v>
      </c>
      <c r="L455" s="72">
        <f t="shared" si="77"/>
        <v>0</v>
      </c>
      <c r="M455" s="15">
        <v>-439.8892164286089</v>
      </c>
      <c r="N455" s="72">
        <f t="shared" si="78"/>
        <v>-3.9975316507655475E-05</v>
      </c>
      <c r="O455" s="15">
        <v>-288.11078357139115</v>
      </c>
      <c r="P455" s="72">
        <f t="shared" si="82"/>
        <v>-3.9975318303616994E-05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27">
        <v>456</v>
      </c>
      <c r="B456" s="130"/>
      <c r="C456" s="147"/>
      <c r="D456" s="147"/>
      <c r="E456" s="136" t="s">
        <v>38</v>
      </c>
      <c r="F456" s="137" t="s">
        <v>59</v>
      </c>
      <c r="G456" s="130"/>
      <c r="H456" s="130"/>
      <c r="I456" s="130"/>
      <c r="J456" s="129">
        <v>0</v>
      </c>
      <c r="K456" s="21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27">
        <v>457</v>
      </c>
      <c r="B457" s="132"/>
      <c r="C457" s="92"/>
      <c r="D457" s="92"/>
      <c r="E457" s="136"/>
      <c r="F457" s="133" t="s">
        <v>58</v>
      </c>
      <c r="G457" s="145" t="s">
        <v>227</v>
      </c>
      <c r="H457" s="132"/>
      <c r="I457" s="132"/>
      <c r="J457" s="129">
        <v>0</v>
      </c>
      <c r="K457" s="18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27">
        <v>458</v>
      </c>
      <c r="B458" s="132"/>
      <c r="C458" s="92"/>
      <c r="D458" s="92"/>
      <c r="E458" s="132"/>
      <c r="F458" s="133"/>
      <c r="G458" s="132" t="s">
        <v>60</v>
      </c>
      <c r="H458" s="145" t="s">
        <v>228</v>
      </c>
      <c r="I458" s="132"/>
      <c r="J458" s="129">
        <v>0</v>
      </c>
      <c r="K458" s="17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27">
        <v>459</v>
      </c>
      <c r="B459" s="132"/>
      <c r="C459" s="92"/>
      <c r="D459" s="92"/>
      <c r="E459" s="132"/>
      <c r="F459" s="133"/>
      <c r="G459" s="132" t="s">
        <v>73</v>
      </c>
      <c r="H459" s="145" t="s">
        <v>229</v>
      </c>
      <c r="I459" s="132"/>
      <c r="J459" s="129">
        <v>0</v>
      </c>
      <c r="K459" s="17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27">
        <v>460</v>
      </c>
      <c r="B460" s="132"/>
      <c r="C460" s="92"/>
      <c r="D460" s="92"/>
      <c r="E460" s="132"/>
      <c r="F460" s="133" t="s">
        <v>70</v>
      </c>
      <c r="G460" s="145" t="s">
        <v>230</v>
      </c>
      <c r="H460" s="132"/>
      <c r="I460" s="132"/>
      <c r="J460" s="129">
        <v>0</v>
      </c>
      <c r="K460" s="18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27">
        <v>461</v>
      </c>
      <c r="B461" s="132"/>
      <c r="C461" s="92"/>
      <c r="D461" s="92"/>
      <c r="E461" s="132"/>
      <c r="F461" s="133"/>
      <c r="G461" s="132" t="s">
        <v>60</v>
      </c>
      <c r="H461" s="132" t="s">
        <v>228</v>
      </c>
      <c r="I461" s="132"/>
      <c r="J461" s="129">
        <v>0</v>
      </c>
      <c r="K461" s="17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27">
        <v>462</v>
      </c>
      <c r="B462" s="132"/>
      <c r="C462" s="92"/>
      <c r="D462" s="92"/>
      <c r="E462" s="132"/>
      <c r="F462" s="133"/>
      <c r="G462" s="132" t="s">
        <v>73</v>
      </c>
      <c r="H462" s="132" t="s">
        <v>229</v>
      </c>
      <c r="I462" s="132"/>
      <c r="J462" s="129">
        <v>0</v>
      </c>
      <c r="K462" s="17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27">
        <v>463</v>
      </c>
      <c r="B463" s="130"/>
      <c r="C463" s="147"/>
      <c r="D463" s="147"/>
      <c r="E463" s="136" t="s">
        <v>40</v>
      </c>
      <c r="F463" s="137" t="s">
        <v>71</v>
      </c>
      <c r="G463" s="130"/>
      <c r="H463" s="130"/>
      <c r="I463" s="130"/>
      <c r="J463" s="129">
        <v>-728</v>
      </c>
      <c r="K463" s="21">
        <v>0</v>
      </c>
      <c r="L463" s="72">
        <f aca="true" t="shared" si="89" ref="L463:L495">K463/$K$10</f>
        <v>0</v>
      </c>
      <c r="M463" s="21">
        <v>-439.8892164286089</v>
      </c>
      <c r="N463" s="72">
        <f aca="true" t="shared" si="90" ref="N463:N495">M463/$M$10</f>
        <v>-3.9975316507655475E-05</v>
      </c>
      <c r="O463" s="21">
        <v>-288.11078357139115</v>
      </c>
      <c r="P463" s="72">
        <f t="shared" si="82"/>
        <v>-3.9975318303616994E-05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27">
        <v>464</v>
      </c>
      <c r="B464" s="132"/>
      <c r="C464" s="92"/>
      <c r="D464" s="92"/>
      <c r="E464" s="132"/>
      <c r="F464" s="133" t="s">
        <v>58</v>
      </c>
      <c r="G464" s="145" t="s">
        <v>227</v>
      </c>
      <c r="H464" s="132"/>
      <c r="I464" s="132"/>
      <c r="J464" s="129">
        <v>0</v>
      </c>
      <c r="K464" s="18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27">
        <v>465</v>
      </c>
      <c r="B465" s="132"/>
      <c r="C465" s="92"/>
      <c r="D465" s="92"/>
      <c r="E465" s="132"/>
      <c r="F465" s="133"/>
      <c r="G465" s="132" t="s">
        <v>60</v>
      </c>
      <c r="H465" s="145" t="s">
        <v>228</v>
      </c>
      <c r="I465" s="132"/>
      <c r="J465" s="129">
        <v>0</v>
      </c>
      <c r="K465" s="17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27">
        <v>466</v>
      </c>
      <c r="B466" s="132"/>
      <c r="C466" s="92"/>
      <c r="D466" s="92"/>
      <c r="E466" s="132"/>
      <c r="F466" s="133"/>
      <c r="G466" s="132" t="s">
        <v>73</v>
      </c>
      <c r="H466" s="145" t="s">
        <v>229</v>
      </c>
      <c r="I466" s="132"/>
      <c r="J466" s="129">
        <v>0</v>
      </c>
      <c r="K466" s="17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27">
        <v>467</v>
      </c>
      <c r="B467" s="132"/>
      <c r="C467" s="92"/>
      <c r="D467" s="92"/>
      <c r="E467" s="132"/>
      <c r="F467" s="133" t="s">
        <v>70</v>
      </c>
      <c r="G467" s="145" t="s">
        <v>230</v>
      </c>
      <c r="H467" s="132"/>
      <c r="I467" s="132"/>
      <c r="J467" s="129">
        <v>-728</v>
      </c>
      <c r="K467" s="18">
        <v>0</v>
      </c>
      <c r="L467" s="72">
        <f t="shared" si="89"/>
        <v>0</v>
      </c>
      <c r="M467" s="18">
        <v>-439.8892164286089</v>
      </c>
      <c r="N467" s="72">
        <f t="shared" si="90"/>
        <v>-3.9975316507655475E-05</v>
      </c>
      <c r="O467" s="18">
        <v>-288.11078357139115</v>
      </c>
      <c r="P467" s="72">
        <f t="shared" si="94"/>
        <v>-3.9975318303616994E-05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27">
        <v>468</v>
      </c>
      <c r="B468" s="132"/>
      <c r="C468" s="92"/>
      <c r="D468" s="92"/>
      <c r="E468" s="132"/>
      <c r="F468" s="133"/>
      <c r="G468" s="132" t="s">
        <v>60</v>
      </c>
      <c r="H468" s="132" t="s">
        <v>228</v>
      </c>
      <c r="I468" s="132"/>
      <c r="J468" s="129">
        <v>-728</v>
      </c>
      <c r="K468" s="17"/>
      <c r="L468" s="72">
        <f t="shared" si="89"/>
        <v>0</v>
      </c>
      <c r="M468" s="17">
        <v>-439.8892164286089</v>
      </c>
      <c r="N468" s="72">
        <f t="shared" si="90"/>
        <v>-3.9975316507655475E-05</v>
      </c>
      <c r="O468" s="17">
        <v>-288.11078357139115</v>
      </c>
      <c r="P468" s="72">
        <f t="shared" si="94"/>
        <v>-3.9975318303616994E-05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27">
        <v>469</v>
      </c>
      <c r="B469" s="132"/>
      <c r="C469" s="92"/>
      <c r="D469" s="93"/>
      <c r="E469" s="132"/>
      <c r="F469" s="133"/>
      <c r="G469" s="132" t="s">
        <v>73</v>
      </c>
      <c r="H469" s="132" t="s">
        <v>229</v>
      </c>
      <c r="I469" s="132"/>
      <c r="J469" s="129">
        <v>0</v>
      </c>
      <c r="K469" s="17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27">
        <v>470</v>
      </c>
      <c r="B470" s="130"/>
      <c r="C470" s="147"/>
      <c r="D470" s="148" t="s">
        <v>211</v>
      </c>
      <c r="E470" s="88" t="s">
        <v>53</v>
      </c>
      <c r="F470" s="136"/>
      <c r="G470" s="130"/>
      <c r="H470" s="130"/>
      <c r="I470" s="130"/>
      <c r="J470" s="129">
        <v>0</v>
      </c>
      <c r="K470" s="21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27">
        <v>471</v>
      </c>
      <c r="B471" s="130"/>
      <c r="C471" s="147"/>
      <c r="D471" s="147"/>
      <c r="E471" s="136" t="s">
        <v>38</v>
      </c>
      <c r="F471" s="137" t="s">
        <v>59</v>
      </c>
      <c r="G471" s="130"/>
      <c r="H471" s="130"/>
      <c r="I471" s="130"/>
      <c r="J471" s="129">
        <v>0</v>
      </c>
      <c r="K471" s="21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27">
        <v>472</v>
      </c>
      <c r="B472" s="132"/>
      <c r="C472" s="92"/>
      <c r="D472" s="92"/>
      <c r="E472" s="136"/>
      <c r="F472" s="133" t="s">
        <v>58</v>
      </c>
      <c r="G472" s="145" t="s">
        <v>227</v>
      </c>
      <c r="H472" s="132"/>
      <c r="I472" s="132"/>
      <c r="J472" s="129">
        <v>0</v>
      </c>
      <c r="K472" s="18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27">
        <v>473</v>
      </c>
      <c r="B473" s="132"/>
      <c r="C473" s="92"/>
      <c r="D473" s="92"/>
      <c r="E473" s="132"/>
      <c r="F473" s="133"/>
      <c r="G473" s="132" t="s">
        <v>60</v>
      </c>
      <c r="H473" s="145" t="s">
        <v>228</v>
      </c>
      <c r="I473" s="132"/>
      <c r="J473" s="129">
        <v>0</v>
      </c>
      <c r="K473" s="17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27">
        <v>474</v>
      </c>
      <c r="B474" s="132"/>
      <c r="C474" s="92"/>
      <c r="D474" s="92"/>
      <c r="E474" s="132"/>
      <c r="F474" s="133"/>
      <c r="G474" s="132" t="s">
        <v>73</v>
      </c>
      <c r="H474" s="145" t="s">
        <v>229</v>
      </c>
      <c r="I474" s="132"/>
      <c r="J474" s="129">
        <v>0</v>
      </c>
      <c r="K474" s="17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27">
        <v>475</v>
      </c>
      <c r="B475" s="132"/>
      <c r="C475" s="92"/>
      <c r="D475" s="92"/>
      <c r="E475" s="132"/>
      <c r="F475" s="133" t="s">
        <v>70</v>
      </c>
      <c r="G475" s="145" t="s">
        <v>230</v>
      </c>
      <c r="H475" s="132"/>
      <c r="I475" s="132"/>
      <c r="J475" s="129">
        <v>0</v>
      </c>
      <c r="K475" s="18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27">
        <v>476</v>
      </c>
      <c r="B476" s="132"/>
      <c r="C476" s="92"/>
      <c r="D476" s="92"/>
      <c r="E476" s="132"/>
      <c r="F476" s="133"/>
      <c r="G476" s="132" t="s">
        <v>60</v>
      </c>
      <c r="H476" s="132" t="s">
        <v>228</v>
      </c>
      <c r="I476" s="132"/>
      <c r="J476" s="129">
        <v>0</v>
      </c>
      <c r="K476" s="17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27">
        <v>477</v>
      </c>
      <c r="B477" s="132"/>
      <c r="C477" s="92"/>
      <c r="D477" s="92"/>
      <c r="E477" s="132"/>
      <c r="F477" s="133"/>
      <c r="G477" s="132" t="s">
        <v>73</v>
      </c>
      <c r="H477" s="132" t="s">
        <v>229</v>
      </c>
      <c r="I477" s="132"/>
      <c r="J477" s="129">
        <v>0</v>
      </c>
      <c r="K477" s="17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27">
        <v>478</v>
      </c>
      <c r="B478" s="130"/>
      <c r="C478" s="147"/>
      <c r="D478" s="147"/>
      <c r="E478" s="136" t="s">
        <v>40</v>
      </c>
      <c r="F478" s="137" t="s">
        <v>71</v>
      </c>
      <c r="G478" s="130"/>
      <c r="H478" s="130"/>
      <c r="I478" s="130"/>
      <c r="J478" s="129">
        <v>0</v>
      </c>
      <c r="K478" s="21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27">
        <v>479</v>
      </c>
      <c r="B479" s="132"/>
      <c r="C479" s="92"/>
      <c r="D479" s="92"/>
      <c r="E479" s="132"/>
      <c r="F479" s="133" t="s">
        <v>58</v>
      </c>
      <c r="G479" s="145" t="s">
        <v>227</v>
      </c>
      <c r="H479" s="132"/>
      <c r="I479" s="132"/>
      <c r="J479" s="129">
        <v>0</v>
      </c>
      <c r="K479" s="18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27">
        <v>480</v>
      </c>
      <c r="B480" s="132"/>
      <c r="C480" s="92"/>
      <c r="D480" s="92"/>
      <c r="E480" s="132"/>
      <c r="F480" s="133"/>
      <c r="G480" s="132" t="s">
        <v>60</v>
      </c>
      <c r="H480" s="145" t="s">
        <v>228</v>
      </c>
      <c r="I480" s="132"/>
      <c r="J480" s="129">
        <v>0</v>
      </c>
      <c r="K480" s="17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27">
        <v>481</v>
      </c>
      <c r="B481" s="132"/>
      <c r="C481" s="92"/>
      <c r="D481" s="92"/>
      <c r="E481" s="132"/>
      <c r="F481" s="133"/>
      <c r="G481" s="132" t="s">
        <v>73</v>
      </c>
      <c r="H481" s="145" t="s">
        <v>229</v>
      </c>
      <c r="I481" s="132"/>
      <c r="J481" s="129">
        <v>0</v>
      </c>
      <c r="K481" s="17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27">
        <v>482</v>
      </c>
      <c r="B482" s="132"/>
      <c r="C482" s="92"/>
      <c r="D482" s="92"/>
      <c r="E482" s="132"/>
      <c r="F482" s="133" t="s">
        <v>70</v>
      </c>
      <c r="G482" s="145" t="s">
        <v>230</v>
      </c>
      <c r="H482" s="132"/>
      <c r="I482" s="132"/>
      <c r="J482" s="129">
        <v>0</v>
      </c>
      <c r="K482" s="18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27">
        <v>483</v>
      </c>
      <c r="B483" s="132"/>
      <c r="C483" s="92"/>
      <c r="D483" s="92"/>
      <c r="E483" s="132"/>
      <c r="F483" s="133"/>
      <c r="G483" s="132" t="s">
        <v>60</v>
      </c>
      <c r="H483" s="132" t="s">
        <v>228</v>
      </c>
      <c r="I483" s="132"/>
      <c r="J483" s="129">
        <v>0</v>
      </c>
      <c r="K483" s="17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27">
        <v>484</v>
      </c>
      <c r="B484" s="132"/>
      <c r="C484" s="92"/>
      <c r="D484" s="92"/>
      <c r="E484" s="132"/>
      <c r="F484" s="133"/>
      <c r="G484" s="132" t="s">
        <v>73</v>
      </c>
      <c r="H484" s="132" t="s">
        <v>229</v>
      </c>
      <c r="I484" s="132"/>
      <c r="J484" s="129">
        <v>0</v>
      </c>
      <c r="K484" s="17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27">
        <v>485</v>
      </c>
      <c r="B485" s="133"/>
      <c r="C485" s="94"/>
      <c r="D485" s="94"/>
      <c r="E485" s="133"/>
      <c r="F485" s="133"/>
      <c r="G485" s="133"/>
      <c r="H485" s="133"/>
      <c r="I485" s="134"/>
      <c r="J485" s="135"/>
      <c r="K485" s="19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27">
        <v>486</v>
      </c>
      <c r="B486" s="130"/>
      <c r="C486" s="80" t="s">
        <v>231</v>
      </c>
      <c r="D486" s="80" t="s">
        <v>232</v>
      </c>
      <c r="E486" s="80"/>
      <c r="F486" s="136"/>
      <c r="G486" s="130"/>
      <c r="H486" s="130"/>
      <c r="I486" s="130"/>
      <c r="J486" s="129">
        <v>67381.94</v>
      </c>
      <c r="K486" s="15">
        <v>0</v>
      </c>
      <c r="L486" s="72">
        <f t="shared" si="89"/>
        <v>0</v>
      </c>
      <c r="M486" s="15">
        <v>40715.094489065305</v>
      </c>
      <c r="N486" s="72">
        <f t="shared" si="90"/>
        <v>0.003700019750549246</v>
      </c>
      <c r="O486" s="15">
        <v>26666.845510934705</v>
      </c>
      <c r="P486" s="72">
        <f t="shared" si="94"/>
        <v>0.0037000199167791514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27">
        <v>487</v>
      </c>
      <c r="B487" s="132"/>
      <c r="C487" s="92"/>
      <c r="D487" s="148" t="s">
        <v>199</v>
      </c>
      <c r="E487" s="88" t="s">
        <v>37</v>
      </c>
      <c r="F487" s="133"/>
      <c r="G487" s="132"/>
      <c r="H487" s="132"/>
      <c r="I487" s="132"/>
      <c r="J487" s="129">
        <v>67381.94</v>
      </c>
      <c r="K487" s="18">
        <v>0</v>
      </c>
      <c r="L487" s="72">
        <f t="shared" si="89"/>
        <v>0</v>
      </c>
      <c r="M487" s="18">
        <v>40715.094489065305</v>
      </c>
      <c r="N487" s="72">
        <f t="shared" si="90"/>
        <v>0.003700019750549246</v>
      </c>
      <c r="O487" s="18">
        <v>26666.845510934705</v>
      </c>
      <c r="P487" s="72">
        <f t="shared" si="94"/>
        <v>0.0037000199167791514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27">
        <v>488</v>
      </c>
      <c r="B488" s="132"/>
      <c r="C488" s="92"/>
      <c r="D488" s="92"/>
      <c r="E488" s="133" t="s">
        <v>38</v>
      </c>
      <c r="F488" s="145" t="s">
        <v>233</v>
      </c>
      <c r="G488" s="132"/>
      <c r="H488" s="132"/>
      <c r="I488" s="132"/>
      <c r="J488" s="129">
        <v>67381.94</v>
      </c>
      <c r="K488" s="17"/>
      <c r="L488" s="72">
        <f t="shared" si="89"/>
        <v>0</v>
      </c>
      <c r="M488" s="17">
        <v>40715.094489065305</v>
      </c>
      <c r="N488" s="72">
        <f t="shared" si="90"/>
        <v>0.003700019750549246</v>
      </c>
      <c r="O488" s="17">
        <v>26666.845510934705</v>
      </c>
      <c r="P488" s="72">
        <f t="shared" si="94"/>
        <v>0.0037000199167791514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27">
        <v>489</v>
      </c>
      <c r="B489" s="132"/>
      <c r="C489" s="92"/>
      <c r="D489" s="92"/>
      <c r="E489" s="133" t="s">
        <v>40</v>
      </c>
      <c r="F489" s="145" t="s">
        <v>234</v>
      </c>
      <c r="G489" s="132"/>
      <c r="H489" s="132"/>
      <c r="I489" s="132"/>
      <c r="J489" s="129">
        <v>0</v>
      </c>
      <c r="K489" s="17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27">
        <v>490</v>
      </c>
      <c r="B490" s="132"/>
      <c r="C490" s="92"/>
      <c r="D490" s="148" t="s">
        <v>211</v>
      </c>
      <c r="E490" s="88" t="s">
        <v>53</v>
      </c>
      <c r="F490" s="133"/>
      <c r="G490" s="132"/>
      <c r="H490" s="132"/>
      <c r="I490" s="132"/>
      <c r="J490" s="129">
        <v>0</v>
      </c>
      <c r="K490" s="18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27">
        <v>491</v>
      </c>
      <c r="B491" s="132"/>
      <c r="C491" s="92"/>
      <c r="D491" s="92"/>
      <c r="E491" s="133" t="s">
        <v>38</v>
      </c>
      <c r="F491" s="145" t="s">
        <v>233</v>
      </c>
      <c r="G491" s="132"/>
      <c r="H491" s="132"/>
      <c r="I491" s="132"/>
      <c r="J491" s="129">
        <v>0</v>
      </c>
      <c r="K491" s="17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27">
        <v>492</v>
      </c>
      <c r="B492" s="132"/>
      <c r="C492" s="92"/>
      <c r="D492" s="92"/>
      <c r="E492" s="133" t="s">
        <v>40</v>
      </c>
      <c r="F492" s="145" t="s">
        <v>234</v>
      </c>
      <c r="G492" s="132"/>
      <c r="H492" s="132"/>
      <c r="I492" s="132"/>
      <c r="J492" s="129">
        <v>0</v>
      </c>
      <c r="K492" s="17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27">
        <v>493</v>
      </c>
      <c r="B493" s="132"/>
      <c r="C493" s="92"/>
      <c r="D493" s="92"/>
      <c r="E493" s="133"/>
      <c r="F493" s="145"/>
      <c r="G493" s="132"/>
      <c r="H493" s="132"/>
      <c r="I493" s="132"/>
      <c r="J493" s="18"/>
      <c r="K493" s="18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27">
        <v>494</v>
      </c>
      <c r="B494" s="80"/>
      <c r="C494" s="80" t="s">
        <v>235</v>
      </c>
      <c r="D494" s="80" t="s">
        <v>236</v>
      </c>
      <c r="E494" s="80"/>
      <c r="F494" s="145"/>
      <c r="G494" s="132"/>
      <c r="H494" s="132"/>
      <c r="I494" s="132"/>
      <c r="J494" s="129">
        <v>1137.81</v>
      </c>
      <c r="K494" s="25">
        <v>42.57</v>
      </c>
      <c r="L494" s="72">
        <f t="shared" si="89"/>
        <v>9.032092188360516E-05</v>
      </c>
      <c r="M494" s="25">
        <v>605.5546374014546</v>
      </c>
      <c r="N494" s="72">
        <f t="shared" si="90"/>
        <v>5.5030306242413576E-05</v>
      </c>
      <c r="O494" s="25">
        <v>396.6153625985454</v>
      </c>
      <c r="P494" s="72">
        <f t="shared" si="94"/>
        <v>5.503030871474704E-05</v>
      </c>
      <c r="Q494" s="25"/>
      <c r="R494" s="72">
        <f t="shared" si="91"/>
        <v>0</v>
      </c>
      <c r="S494" s="25"/>
      <c r="T494" s="72">
        <f t="shared" si="92"/>
        <v>0</v>
      </c>
      <c r="U494" s="25"/>
      <c r="V494" s="72">
        <f t="shared" si="84"/>
        <v>0</v>
      </c>
      <c r="W494" s="25">
        <v>93.07</v>
      </c>
      <c r="X494" s="72">
        <f t="shared" si="95"/>
        <v>8.494009938767377E-05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50">
        <v>495</v>
      </c>
      <c r="B495" s="151"/>
      <c r="C495" s="151"/>
      <c r="D495" s="151"/>
      <c r="E495" s="152"/>
      <c r="F495" s="153"/>
      <c r="G495" s="151"/>
      <c r="H495" s="151"/>
      <c r="I495" s="154"/>
      <c r="J495" s="155"/>
      <c r="K495" s="26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56"/>
      <c r="B496" s="157"/>
      <c r="C496" s="157"/>
      <c r="D496" s="157"/>
      <c r="E496" s="157"/>
      <c r="F496" s="157"/>
      <c r="G496" s="157"/>
      <c r="H496" s="157"/>
      <c r="I496" s="15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56"/>
      <c r="B497" s="157"/>
      <c r="C497" s="157"/>
      <c r="D497" s="157"/>
      <c r="E497" s="157"/>
      <c r="F497" s="157"/>
      <c r="G497" s="157"/>
      <c r="H497" s="157"/>
      <c r="I497" s="15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56"/>
      <c r="B498" s="157"/>
      <c r="C498" s="157"/>
      <c r="D498" s="157"/>
      <c r="E498" s="157"/>
      <c r="F498" s="157"/>
      <c r="G498" s="157"/>
      <c r="H498" s="157"/>
      <c r="I498" s="15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58"/>
      <c r="B499" s="109"/>
      <c r="C499" s="109"/>
      <c r="D499" s="109"/>
      <c r="E499" s="109"/>
      <c r="F499" s="109"/>
      <c r="G499" s="109"/>
      <c r="H499" s="109"/>
      <c r="I499" s="109"/>
      <c r="J499" s="27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56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59"/>
      <c r="B501" s="160"/>
      <c r="C501" s="161"/>
      <c r="D501" s="162"/>
      <c r="E501" s="162"/>
      <c r="F501" s="162"/>
      <c r="G501" s="162"/>
      <c r="H501" s="162"/>
      <c r="I501" s="1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164"/>
      <c r="B502" s="165"/>
      <c r="C502" s="166"/>
      <c r="D502" s="167"/>
      <c r="E502" s="167"/>
      <c r="F502" s="167"/>
      <c r="G502" s="167"/>
      <c r="H502" s="167"/>
      <c r="I502" s="168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164"/>
      <c r="B503" s="165"/>
      <c r="C503" s="166"/>
      <c r="D503" s="167"/>
      <c r="E503" s="167"/>
      <c r="F503" s="167"/>
      <c r="G503" s="167"/>
      <c r="H503" s="167"/>
      <c r="I503" s="168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164"/>
      <c r="B504" s="165"/>
      <c r="C504" s="166"/>
      <c r="D504" s="167"/>
      <c r="E504" s="167"/>
      <c r="F504" s="167"/>
      <c r="G504" s="167"/>
      <c r="H504" s="167"/>
      <c r="I504" s="168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164"/>
      <c r="B505" s="165"/>
      <c r="C505" s="166"/>
      <c r="D505" s="167"/>
      <c r="E505" s="167"/>
      <c r="F505" s="167"/>
      <c r="G505" s="167"/>
      <c r="H505" s="167"/>
      <c r="I505" s="168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164"/>
      <c r="B506" s="165"/>
      <c r="C506" s="166"/>
      <c r="D506" s="167"/>
      <c r="E506" s="167"/>
      <c r="F506" s="167"/>
      <c r="G506" s="167"/>
      <c r="H506" s="167"/>
      <c r="I506" s="168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164"/>
      <c r="B507" s="165"/>
      <c r="C507" s="166"/>
      <c r="D507" s="167"/>
      <c r="E507" s="167"/>
      <c r="F507" s="167"/>
      <c r="G507" s="167"/>
      <c r="H507" s="167"/>
      <c r="I507" s="168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164"/>
      <c r="B508" s="165"/>
      <c r="C508" s="166"/>
      <c r="D508" s="167"/>
      <c r="E508" s="167"/>
      <c r="F508" s="167"/>
      <c r="G508" s="167"/>
      <c r="H508" s="167"/>
      <c r="I508" s="168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164"/>
      <c r="B509" s="165"/>
      <c r="C509" s="166"/>
      <c r="D509" s="167"/>
      <c r="E509" s="167"/>
      <c r="F509" s="167"/>
      <c r="G509" s="167"/>
      <c r="H509" s="167"/>
      <c r="I509" s="168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164"/>
      <c r="B510" s="165"/>
      <c r="C510" s="166"/>
      <c r="D510" s="167"/>
      <c r="E510" s="167"/>
      <c r="F510" s="167"/>
      <c r="G510" s="167"/>
      <c r="H510" s="167"/>
      <c r="I510" s="168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164"/>
      <c r="B511" s="165"/>
      <c r="C511" s="166"/>
      <c r="D511" s="167"/>
      <c r="E511" s="167"/>
      <c r="F511" s="167"/>
      <c r="G511" s="167"/>
      <c r="H511" s="167"/>
      <c r="I511" s="168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164"/>
      <c r="B512" s="165"/>
      <c r="C512" s="166"/>
      <c r="D512" s="167"/>
      <c r="E512" s="167"/>
      <c r="F512" s="167"/>
      <c r="G512" s="167"/>
      <c r="H512" s="167"/>
      <c r="I512" s="168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164"/>
      <c r="B513" s="165"/>
      <c r="C513" s="166"/>
      <c r="D513" s="167"/>
      <c r="E513" s="167"/>
      <c r="F513" s="167"/>
      <c r="G513" s="167"/>
      <c r="H513" s="167"/>
      <c r="I513" s="168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164"/>
      <c r="B514" s="165"/>
      <c r="C514" s="166"/>
      <c r="D514" s="167"/>
      <c r="E514" s="167"/>
      <c r="F514" s="167"/>
      <c r="G514" s="167"/>
      <c r="H514" s="167"/>
      <c r="I514" s="168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164"/>
      <c r="B515" s="165"/>
      <c r="C515" s="166"/>
      <c r="D515" s="167"/>
      <c r="E515" s="167"/>
      <c r="F515" s="167"/>
      <c r="G515" s="167"/>
      <c r="H515" s="167"/>
      <c r="I515" s="168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164"/>
      <c r="B516" s="165"/>
      <c r="C516" s="166"/>
      <c r="D516" s="167"/>
      <c r="E516" s="167"/>
      <c r="F516" s="167"/>
      <c r="G516" s="167"/>
      <c r="H516" s="167"/>
      <c r="I516" s="168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164"/>
      <c r="B517" s="165"/>
      <c r="C517" s="166"/>
      <c r="D517" s="167"/>
      <c r="E517" s="167"/>
      <c r="F517" s="167"/>
      <c r="G517" s="167"/>
      <c r="H517" s="167"/>
      <c r="I517" s="168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164"/>
      <c r="B518" s="165"/>
      <c r="C518" s="166"/>
      <c r="D518" s="167"/>
      <c r="E518" s="167"/>
      <c r="F518" s="167"/>
      <c r="G518" s="167"/>
      <c r="H518" s="167"/>
      <c r="I518" s="168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164"/>
      <c r="B519" s="165"/>
      <c r="C519" s="166"/>
      <c r="D519" s="167"/>
      <c r="E519" s="167"/>
      <c r="F519" s="167"/>
      <c r="G519" s="167"/>
      <c r="H519" s="167"/>
      <c r="I519" s="168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169"/>
      <c r="B520" s="170"/>
      <c r="C520" s="171"/>
      <c r="D520" s="172"/>
      <c r="E520" s="172"/>
      <c r="F520" s="172"/>
      <c r="G520" s="172"/>
      <c r="H520" s="172"/>
      <c r="I520" s="173"/>
      <c r="J520" s="174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56"/>
      <c r="B521" s="157"/>
      <c r="C521" s="157"/>
      <c r="D521" s="157"/>
      <c r="E521" s="157"/>
      <c r="F521" s="157"/>
      <c r="G521" s="157"/>
      <c r="H521" s="157"/>
      <c r="I521" s="157"/>
      <c r="J521" s="27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59"/>
      <c r="B522" s="160"/>
      <c r="C522" s="161"/>
      <c r="D522" s="162"/>
      <c r="E522" s="162"/>
      <c r="F522" s="162"/>
      <c r="G522" s="162"/>
      <c r="H522" s="162"/>
      <c r="I522" s="163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164"/>
      <c r="B523" s="165"/>
      <c r="C523" s="166"/>
      <c r="D523" s="167"/>
      <c r="E523" s="167"/>
      <c r="F523" s="167"/>
      <c r="G523" s="167"/>
      <c r="H523" s="167"/>
      <c r="I523" s="168"/>
      <c r="J523" s="78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164"/>
      <c r="B524" s="165"/>
      <c r="C524" s="166"/>
      <c r="D524" s="167"/>
      <c r="E524" s="167"/>
      <c r="F524" s="167"/>
      <c r="G524" s="167"/>
      <c r="H524" s="167"/>
      <c r="I524" s="168"/>
      <c r="J524" s="78"/>
      <c r="K524" s="78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164"/>
      <c r="B525" s="165"/>
      <c r="C525" s="166"/>
      <c r="D525" s="167"/>
      <c r="E525" s="167"/>
      <c r="F525" s="167"/>
      <c r="G525" s="167"/>
      <c r="H525" s="167"/>
      <c r="I525" s="168"/>
      <c r="J525" s="78"/>
      <c r="K525" s="78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164"/>
      <c r="B526" s="165"/>
      <c r="C526" s="166"/>
      <c r="D526" s="167"/>
      <c r="E526" s="167"/>
      <c r="F526" s="167"/>
      <c r="G526" s="167"/>
      <c r="H526" s="167"/>
      <c r="I526" s="168"/>
      <c r="J526" s="78"/>
      <c r="K526" s="78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164"/>
      <c r="B527" s="165"/>
      <c r="C527" s="166"/>
      <c r="D527" s="167"/>
      <c r="E527" s="167"/>
      <c r="F527" s="167"/>
      <c r="G527" s="167"/>
      <c r="H527" s="167"/>
      <c r="I527" s="168"/>
      <c r="J527" s="78"/>
      <c r="K527" s="78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164"/>
      <c r="B528" s="165"/>
      <c r="C528" s="166"/>
      <c r="D528" s="167"/>
      <c r="E528" s="167"/>
      <c r="F528" s="167"/>
      <c r="G528" s="167"/>
      <c r="H528" s="167"/>
      <c r="I528" s="168"/>
      <c r="J528" s="78"/>
      <c r="K528" s="78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164"/>
      <c r="B529" s="165"/>
      <c r="C529" s="166"/>
      <c r="D529" s="167"/>
      <c r="E529" s="167"/>
      <c r="F529" s="167"/>
      <c r="G529" s="167"/>
      <c r="H529" s="167"/>
      <c r="I529" s="168"/>
      <c r="J529" s="78"/>
      <c r="K529" s="78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164"/>
      <c r="B530" s="165"/>
      <c r="C530" s="166"/>
      <c r="D530" s="167"/>
      <c r="E530" s="167"/>
      <c r="F530" s="167"/>
      <c r="G530" s="167"/>
      <c r="H530" s="167"/>
      <c r="I530" s="168"/>
      <c r="J530" s="78"/>
      <c r="K530" s="78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164"/>
      <c r="B531" s="165"/>
      <c r="C531" s="166"/>
      <c r="D531" s="167"/>
      <c r="E531" s="167"/>
      <c r="F531" s="167"/>
      <c r="G531" s="167"/>
      <c r="H531" s="167"/>
      <c r="I531" s="168"/>
      <c r="J531" s="78"/>
      <c r="K531" s="78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164"/>
      <c r="B532" s="165"/>
      <c r="C532" s="166"/>
      <c r="D532" s="167"/>
      <c r="E532" s="167"/>
      <c r="F532" s="167"/>
      <c r="G532" s="167"/>
      <c r="H532" s="167"/>
      <c r="I532" s="168"/>
      <c r="J532" s="78"/>
      <c r="K532" s="78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164"/>
      <c r="B533" s="165"/>
      <c r="C533" s="166"/>
      <c r="D533" s="167"/>
      <c r="E533" s="167"/>
      <c r="F533" s="167"/>
      <c r="G533" s="167"/>
      <c r="H533" s="167"/>
      <c r="I533" s="168"/>
      <c r="J533" s="78"/>
      <c r="K533" s="78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164"/>
      <c r="B534" s="165"/>
      <c r="C534" s="166"/>
      <c r="D534" s="167"/>
      <c r="E534" s="167"/>
      <c r="F534" s="167"/>
      <c r="G534" s="167"/>
      <c r="H534" s="167"/>
      <c r="I534" s="168"/>
      <c r="J534" s="78"/>
      <c r="K534" s="78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164"/>
      <c r="B535" s="165"/>
      <c r="C535" s="166"/>
      <c r="D535" s="167"/>
      <c r="E535" s="167"/>
      <c r="F535" s="167"/>
      <c r="G535" s="167"/>
      <c r="H535" s="167"/>
      <c r="I535" s="168"/>
      <c r="J535" s="78"/>
      <c r="K535" s="78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164"/>
      <c r="B536" s="165"/>
      <c r="C536" s="166"/>
      <c r="D536" s="167"/>
      <c r="E536" s="167"/>
      <c r="F536" s="167"/>
      <c r="G536" s="167"/>
      <c r="H536" s="167"/>
      <c r="I536" s="168"/>
      <c r="J536" s="78"/>
      <c r="K536" s="78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164"/>
      <c r="B537" s="165"/>
      <c r="C537" s="166"/>
      <c r="D537" s="167"/>
      <c r="E537" s="167"/>
      <c r="F537" s="167"/>
      <c r="G537" s="167"/>
      <c r="H537" s="167"/>
      <c r="I537" s="168"/>
      <c r="J537" s="78"/>
      <c r="K537" s="78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164"/>
      <c r="B538" s="165"/>
      <c r="C538" s="166"/>
      <c r="D538" s="167"/>
      <c r="E538" s="167"/>
      <c r="F538" s="167"/>
      <c r="G538" s="167"/>
      <c r="H538" s="167"/>
      <c r="I538" s="168"/>
      <c r="J538" s="78"/>
      <c r="K538" s="78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164"/>
      <c r="B539" s="165"/>
      <c r="C539" s="166"/>
      <c r="D539" s="167"/>
      <c r="E539" s="167"/>
      <c r="F539" s="167"/>
      <c r="G539" s="167"/>
      <c r="H539" s="167"/>
      <c r="I539" s="168"/>
      <c r="J539" s="78"/>
      <c r="K539" s="78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164"/>
      <c r="B540" s="165"/>
      <c r="C540" s="166"/>
      <c r="D540" s="167"/>
      <c r="E540" s="167"/>
      <c r="F540" s="167"/>
      <c r="G540" s="167"/>
      <c r="H540" s="167"/>
      <c r="I540" s="168"/>
      <c r="J540" s="78"/>
      <c r="K540" s="78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169"/>
      <c r="B541" s="170"/>
      <c r="C541" s="171"/>
      <c r="D541" s="172"/>
      <c r="E541" s="172"/>
      <c r="F541" s="172"/>
      <c r="G541" s="172"/>
      <c r="H541" s="172"/>
      <c r="I541" s="173"/>
      <c r="J541" s="226"/>
      <c r="K541" s="79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2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2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2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2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2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2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2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2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2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2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2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2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2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2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2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2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2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2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2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2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2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2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2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2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2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2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2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2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2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2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2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2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2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2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2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2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2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2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2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2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2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2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2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2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2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2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2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2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2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2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2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2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2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2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2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2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2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2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2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2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2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2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2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2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2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2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2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2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2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2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2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2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2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2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2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2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2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2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2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2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2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2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2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2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2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2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2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2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2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2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2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2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2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2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2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2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2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2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2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2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2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2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2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2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2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2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2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2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2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2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2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2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2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2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2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2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2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2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2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2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2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2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2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2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2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2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2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2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2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2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2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2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2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2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2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2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2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2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2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2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2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2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2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2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2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2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2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2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2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2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2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2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2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2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2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2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2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2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2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2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2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2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2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2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2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2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2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2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2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2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2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2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2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2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2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2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2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2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2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2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2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2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2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2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2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2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2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2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2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2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2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2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2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2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2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2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2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2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2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2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2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2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2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2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2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2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2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2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2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2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2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2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2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2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2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2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2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2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2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2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2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2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2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2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2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2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2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2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2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2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2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2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2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2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2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2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2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2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2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2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2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2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2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2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2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2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2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hyperlinks>
    <hyperlink ref="I8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2"/>
  <sheetViews>
    <sheetView rightToLeft="1" zoomScale="115" zoomScaleNormal="115" zoomScalePageLayoutView="0" workbookViewId="0" topLeftCell="A11">
      <selection activeCell="E37" sqref="E37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53.00390625" style="2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6384" width="9.140625" style="2" customWidth="1"/>
  </cols>
  <sheetData>
    <row r="1" spans="1:2" ht="18.75">
      <c r="A1" s="177" t="s">
        <v>267</v>
      </c>
      <c r="B1" s="1" t="s">
        <v>237</v>
      </c>
    </row>
    <row r="2" spans="2:4" ht="20.25">
      <c r="B2" s="3" t="s">
        <v>278</v>
      </c>
      <c r="D2" s="227" t="s">
        <v>276</v>
      </c>
    </row>
    <row r="3" ht="3.75" customHeight="1">
      <c r="B3" s="178"/>
    </row>
    <row r="4" ht="18.75" customHeight="1" hidden="1"/>
    <row r="5" spans="1:15" ht="15" customHeight="1">
      <c r="A5" s="179" t="s">
        <v>0</v>
      </c>
      <c r="B5" s="95"/>
      <c r="C5" s="96"/>
      <c r="N5" s="180"/>
      <c r="O5" s="180"/>
    </row>
    <row r="6" spans="1:15" ht="15" customHeight="1">
      <c r="A6" s="97"/>
      <c r="B6" s="98"/>
      <c r="C6" s="99"/>
      <c r="D6" s="231" t="s">
        <v>1</v>
      </c>
      <c r="E6" s="232"/>
      <c r="F6" s="232"/>
      <c r="G6" s="232"/>
      <c r="H6" s="232"/>
      <c r="I6" s="232" t="s">
        <v>2</v>
      </c>
      <c r="J6" s="232"/>
      <c r="K6" s="232"/>
      <c r="L6" s="232"/>
      <c r="M6" s="232"/>
      <c r="N6" s="180"/>
      <c r="O6" s="180"/>
    </row>
    <row r="7" spans="1:15" ht="15" customHeight="1">
      <c r="A7" s="181"/>
      <c r="B7" s="182"/>
      <c r="C7" s="100"/>
      <c r="D7" s="183" t="s">
        <v>3</v>
      </c>
      <c r="E7" s="239" t="s">
        <v>4</v>
      </c>
      <c r="F7" s="239"/>
      <c r="G7" s="184" t="s">
        <v>3</v>
      </c>
      <c r="H7" s="185" t="s">
        <v>5</v>
      </c>
      <c r="I7" s="184" t="s">
        <v>3</v>
      </c>
      <c r="J7" s="239" t="s">
        <v>4</v>
      </c>
      <c r="K7" s="239"/>
      <c r="L7" s="184" t="s">
        <v>3</v>
      </c>
      <c r="M7" s="185" t="s">
        <v>5</v>
      </c>
      <c r="N7" s="180"/>
      <c r="O7" s="180"/>
    </row>
    <row r="8" spans="1:13" ht="12.75" customHeight="1">
      <c r="A8" s="233" t="s">
        <v>6</v>
      </c>
      <c r="B8" s="234"/>
      <c r="C8" s="235"/>
      <c r="D8" s="183" t="s">
        <v>7</v>
      </c>
      <c r="E8" s="184" t="s">
        <v>8</v>
      </c>
      <c r="F8" s="184" t="s">
        <v>9</v>
      </c>
      <c r="G8" s="184" t="s">
        <v>10</v>
      </c>
      <c r="H8" s="61" t="s">
        <v>11</v>
      </c>
      <c r="I8" s="184" t="s">
        <v>7</v>
      </c>
      <c r="J8" s="184" t="s">
        <v>8</v>
      </c>
      <c r="K8" s="184" t="s">
        <v>9</v>
      </c>
      <c r="L8" s="184" t="s">
        <v>10</v>
      </c>
      <c r="M8" s="61" t="s">
        <v>11</v>
      </c>
    </row>
    <row r="9" spans="1:13" ht="15">
      <c r="A9" s="186"/>
      <c r="B9" s="187"/>
      <c r="C9" s="101"/>
      <c r="D9" s="236" t="s">
        <v>12</v>
      </c>
      <c r="E9" s="236"/>
      <c r="F9" s="236"/>
      <c r="G9" s="236"/>
      <c r="H9" s="237"/>
      <c r="I9" s="238"/>
      <c r="J9" s="238"/>
      <c r="K9" s="238"/>
      <c r="L9" s="238"/>
      <c r="M9" s="238"/>
    </row>
    <row r="10" spans="1:13" ht="12.75">
      <c r="A10" s="188" t="s">
        <v>13</v>
      </c>
      <c r="B10" s="189" t="s">
        <v>14</v>
      </c>
      <c r="C10" s="190"/>
      <c r="D10" s="191"/>
      <c r="E10" s="192"/>
      <c r="F10" s="192"/>
      <c r="G10" s="192"/>
      <c r="H10" s="193"/>
      <c r="I10" s="194"/>
      <c r="J10" s="195"/>
      <c r="K10" s="195"/>
      <c r="L10" s="195"/>
      <c r="M10" s="196"/>
    </row>
    <row r="11" spans="1:13" ht="12.75">
      <c r="A11" s="197" t="s">
        <v>15</v>
      </c>
      <c r="B11" s="198" t="s">
        <v>16</v>
      </c>
      <c r="C11" s="199"/>
      <c r="D11" s="241">
        <v>0.028791149308635466</v>
      </c>
      <c r="E11" s="242">
        <v>0.004</v>
      </c>
      <c r="F11" s="242">
        <v>0.003702476858</v>
      </c>
      <c r="G11" s="242">
        <v>0.02098070225262716</v>
      </c>
      <c r="H11" s="222"/>
      <c r="I11" s="243">
        <v>-0.01451087266100004</v>
      </c>
      <c r="J11" s="244">
        <v>0.0005</v>
      </c>
      <c r="K11" s="244">
        <v>-0.00265763586</v>
      </c>
      <c r="L11" s="244">
        <v>-0.012537783860625762</v>
      </c>
      <c r="M11" s="245"/>
    </row>
    <row r="12" spans="1:13" ht="12.75">
      <c r="A12" s="200" t="s">
        <v>17</v>
      </c>
      <c r="B12" s="201" t="s">
        <v>18</v>
      </c>
      <c r="C12" s="202"/>
      <c r="D12" s="246">
        <v>0.03378856188507884</v>
      </c>
      <c r="E12" s="247">
        <v>0.004</v>
      </c>
      <c r="F12" s="247">
        <v>0.004449095539</v>
      </c>
      <c r="G12" s="247">
        <v>0.025211540990664583</v>
      </c>
      <c r="H12" s="203"/>
      <c r="I12" s="243">
        <v>-0.01574068823899999</v>
      </c>
      <c r="J12" s="244">
        <v>0.0005</v>
      </c>
      <c r="K12" s="244">
        <v>-0.002866863848</v>
      </c>
      <c r="L12" s="244">
        <v>-0.013602768694598422</v>
      </c>
      <c r="M12" s="245"/>
    </row>
    <row r="13" spans="1:13" ht="12.75">
      <c r="A13" s="74" t="s">
        <v>19</v>
      </c>
      <c r="B13" s="75" t="s">
        <v>20</v>
      </c>
      <c r="C13" s="76"/>
      <c r="D13" s="248">
        <v>0.03378856188507884</v>
      </c>
      <c r="E13" s="249">
        <v>0.007436165308441224</v>
      </c>
      <c r="F13" s="204"/>
      <c r="G13" s="250">
        <v>0.026159807483460806</v>
      </c>
      <c r="H13" s="251">
        <v>0.04497275407504662</v>
      </c>
      <c r="I13" s="252">
        <v>-0.01574068823899999</v>
      </c>
      <c r="J13" s="253">
        <v>0.000837407410892006</v>
      </c>
      <c r="K13" s="205"/>
      <c r="L13" s="253">
        <v>-0.016578095649892006</v>
      </c>
      <c r="M13" s="254">
        <v>0.043267836533367375</v>
      </c>
    </row>
    <row r="14" spans="1:13" ht="19.5" customHeight="1">
      <c r="A14" s="179" t="s">
        <v>21</v>
      </c>
      <c r="B14" s="95"/>
      <c r="C14" s="96"/>
      <c r="D14" s="206"/>
      <c r="E14" s="206"/>
      <c r="F14" s="206"/>
      <c r="G14" s="206"/>
      <c r="H14" s="206"/>
      <c r="I14" s="206"/>
      <c r="J14" s="206"/>
      <c r="K14" s="206"/>
      <c r="L14" s="206"/>
      <c r="M14" s="206"/>
    </row>
    <row r="15" spans="1:13" ht="15">
      <c r="A15" s="97"/>
      <c r="B15" s="98"/>
      <c r="C15" s="98"/>
      <c r="D15" s="232" t="s">
        <v>1</v>
      </c>
      <c r="E15" s="232"/>
      <c r="F15" s="232"/>
      <c r="G15" s="232"/>
      <c r="H15" s="232"/>
      <c r="I15" s="232" t="s">
        <v>2</v>
      </c>
      <c r="J15" s="232"/>
      <c r="K15" s="232"/>
      <c r="L15" s="232"/>
      <c r="M15" s="232"/>
    </row>
    <row r="16" spans="1:13" ht="26.25" customHeight="1">
      <c r="A16" s="181"/>
      <c r="B16" s="182"/>
      <c r="C16" s="102"/>
      <c r="D16" s="184" t="s">
        <v>3</v>
      </c>
      <c r="E16" s="239" t="s">
        <v>4</v>
      </c>
      <c r="F16" s="239"/>
      <c r="G16" s="184" t="s">
        <v>3</v>
      </c>
      <c r="H16" s="185" t="s">
        <v>5</v>
      </c>
      <c r="I16" s="184" t="s">
        <v>3</v>
      </c>
      <c r="J16" s="239" t="s">
        <v>4</v>
      </c>
      <c r="K16" s="239"/>
      <c r="L16" s="184" t="s">
        <v>3</v>
      </c>
      <c r="M16" s="185" t="s">
        <v>5</v>
      </c>
    </row>
    <row r="17" spans="1:13" ht="12.75" customHeight="1">
      <c r="A17" s="207"/>
      <c r="B17" s="103" t="s">
        <v>6</v>
      </c>
      <c r="C17" s="104"/>
      <c r="D17" s="184" t="s">
        <v>7</v>
      </c>
      <c r="E17" s="184" t="s">
        <v>8</v>
      </c>
      <c r="F17" s="184" t="s">
        <v>9</v>
      </c>
      <c r="G17" s="184" t="s">
        <v>10</v>
      </c>
      <c r="H17" s="61" t="s">
        <v>11</v>
      </c>
      <c r="I17" s="184" t="s">
        <v>7</v>
      </c>
      <c r="J17" s="184" t="s">
        <v>8</v>
      </c>
      <c r="K17" s="184" t="s">
        <v>9</v>
      </c>
      <c r="L17" s="184" t="s">
        <v>10</v>
      </c>
      <c r="M17" s="61" t="s">
        <v>11</v>
      </c>
    </row>
    <row r="18" spans="1:13" ht="15">
      <c r="A18" s="208"/>
      <c r="B18" s="209"/>
      <c r="C18" s="105"/>
      <c r="D18" s="240" t="s">
        <v>12</v>
      </c>
      <c r="E18" s="240"/>
      <c r="F18" s="240"/>
      <c r="G18" s="240"/>
      <c r="H18" s="240"/>
      <c r="I18" s="240" t="s">
        <v>12</v>
      </c>
      <c r="J18" s="240"/>
      <c r="K18" s="240"/>
      <c r="L18" s="240"/>
      <c r="M18" s="240"/>
    </row>
    <row r="19" spans="1:13" ht="12.75">
      <c r="A19" s="210"/>
      <c r="B19" s="211" t="s">
        <v>22</v>
      </c>
      <c r="C19" s="212" t="s">
        <v>23</v>
      </c>
      <c r="D19" s="213" t="s">
        <v>24</v>
      </c>
      <c r="E19" s="214" t="s">
        <v>24</v>
      </c>
      <c r="F19" s="214" t="s">
        <v>24</v>
      </c>
      <c r="G19" s="214" t="s">
        <v>24</v>
      </c>
      <c r="H19" s="215" t="s">
        <v>24</v>
      </c>
      <c r="I19" s="213" t="s">
        <v>24</v>
      </c>
      <c r="J19" s="214" t="s">
        <v>24</v>
      </c>
      <c r="K19" s="214" t="s">
        <v>24</v>
      </c>
      <c r="L19" s="214" t="s">
        <v>24</v>
      </c>
      <c r="M19" s="215" t="s">
        <v>24</v>
      </c>
    </row>
    <row r="20" spans="1:13" ht="14.25" customHeight="1">
      <c r="A20" s="216" t="s">
        <v>13</v>
      </c>
      <c r="B20" s="217">
        <v>44</v>
      </c>
      <c r="C20" s="77" t="s">
        <v>238</v>
      </c>
      <c r="D20" s="255">
        <v>0.0416499040082747</v>
      </c>
      <c r="E20" s="242">
        <v>0.007406944860196352</v>
      </c>
      <c r="F20" s="242"/>
      <c r="G20" s="242">
        <v>0.03400103116739417</v>
      </c>
      <c r="H20" s="256">
        <v>0.03078841865361854</v>
      </c>
      <c r="I20" s="255">
        <v>-0.0435767627325745</v>
      </c>
      <c r="J20" s="242">
        <v>0.0008842418662051929</v>
      </c>
      <c r="K20" s="242"/>
      <c r="L20" s="242">
        <v>-0.04446100459877969</v>
      </c>
      <c r="M20" s="256">
        <v>0.03176140341693549</v>
      </c>
    </row>
    <row r="21" spans="1:13" ht="14.25" customHeight="1">
      <c r="A21" s="216" t="s">
        <v>15</v>
      </c>
      <c r="B21" s="218">
        <v>43</v>
      </c>
      <c r="C21" s="77" t="s">
        <v>239</v>
      </c>
      <c r="D21" s="255">
        <v>0.022926836958308</v>
      </c>
      <c r="E21" s="242">
        <v>0.007031090759288733</v>
      </c>
      <c r="F21" s="242"/>
      <c r="G21" s="242">
        <v>0.01577856327716587</v>
      </c>
      <c r="H21" s="256">
        <v>0.038436734167419065</v>
      </c>
      <c r="I21" s="255">
        <v>0.0346656002410282</v>
      </c>
      <c r="J21" s="242">
        <v>0.0009012160182208726</v>
      </c>
      <c r="K21" s="242"/>
      <c r="L21" s="242">
        <v>0.03376438422280733</v>
      </c>
      <c r="M21" s="256">
        <v>0.04144178874325366</v>
      </c>
    </row>
    <row r="22" spans="1:13" ht="14.25" customHeight="1">
      <c r="A22" s="216" t="s">
        <v>17</v>
      </c>
      <c r="B22" s="218">
        <v>40</v>
      </c>
      <c r="C22" s="77" t="s">
        <v>240</v>
      </c>
      <c r="D22" s="255">
        <v>0.0219046037490547</v>
      </c>
      <c r="E22" s="242">
        <v>0.007175946992722113</v>
      </c>
      <c r="F22" s="242"/>
      <c r="G22" s="242">
        <v>0.014616233283563762</v>
      </c>
      <c r="H22" s="256">
        <v>0.038511627963508106</v>
      </c>
      <c r="I22" s="255">
        <v>0.00397759339591586</v>
      </c>
      <c r="J22" s="242">
        <v>0.0008932661403542726</v>
      </c>
      <c r="K22" s="242"/>
      <c r="L22" s="242">
        <v>0.003084327255561587</v>
      </c>
      <c r="M22" s="256">
        <v>0.03552536469340152</v>
      </c>
    </row>
    <row r="23" spans="1:13" ht="14.25" customHeight="1">
      <c r="A23" s="216" t="s">
        <v>19</v>
      </c>
      <c r="B23" s="218">
        <v>42</v>
      </c>
      <c r="C23" s="77" t="s">
        <v>241</v>
      </c>
      <c r="D23" s="255">
        <v>0.0227596958409715</v>
      </c>
      <c r="E23" s="242">
        <v>0.007039173436805665</v>
      </c>
      <c r="F23" s="242"/>
      <c r="G23" s="242">
        <v>0.015601399350939404</v>
      </c>
      <c r="H23" s="256">
        <v>0.03090034639826635</v>
      </c>
      <c r="I23" s="255">
        <v>0.0012673180757059</v>
      </c>
      <c r="J23" s="242">
        <v>0.0008883771172957944</v>
      </c>
      <c r="K23" s="242"/>
      <c r="L23" s="242">
        <v>0.00037894095841010565</v>
      </c>
      <c r="M23" s="256">
        <v>0.030355964455927795</v>
      </c>
    </row>
    <row r="24" spans="1:13" ht="14.25" customHeight="1">
      <c r="A24" s="216" t="s">
        <v>25</v>
      </c>
      <c r="B24" s="218">
        <v>41</v>
      </c>
      <c r="C24" s="77" t="s">
        <v>242</v>
      </c>
      <c r="D24" s="255">
        <v>0.00190491947707794</v>
      </c>
      <c r="E24" s="242">
        <v>0.008013112254643531</v>
      </c>
      <c r="F24" s="242"/>
      <c r="G24" s="242">
        <v>-0.006084753194368742</v>
      </c>
      <c r="H24" s="256">
        <v>0.03959780964950211</v>
      </c>
      <c r="I24" s="255">
        <v>0.000297708953404641</v>
      </c>
      <c r="J24" s="242">
        <v>0.0010054807044611702</v>
      </c>
      <c r="K24" s="242"/>
      <c r="L24" s="242">
        <v>-0.0007077717510565292</v>
      </c>
      <c r="M24" s="256">
        <v>0.03999837712832858</v>
      </c>
    </row>
    <row r="25" spans="1:13" ht="14.25" customHeight="1">
      <c r="A25" s="216" t="s">
        <v>26</v>
      </c>
      <c r="B25" s="218">
        <v>101</v>
      </c>
      <c r="C25" s="77" t="s">
        <v>243</v>
      </c>
      <c r="D25" s="255">
        <v>-0.0202836078045682</v>
      </c>
      <c r="E25" s="242">
        <v>0.006630645531926732</v>
      </c>
      <c r="F25" s="242"/>
      <c r="G25" s="242">
        <v>-0.0267806731400837</v>
      </c>
      <c r="H25" s="256">
        <v>0.02601714545107951</v>
      </c>
      <c r="I25" s="255">
        <v>-0.0260474683938475</v>
      </c>
      <c r="J25" s="242">
        <v>0.0008122690370671125</v>
      </c>
      <c r="K25" s="242"/>
      <c r="L25" s="242">
        <v>-0.026859737430914615</v>
      </c>
      <c r="M25" s="256">
        <v>0.0243074861978836</v>
      </c>
    </row>
    <row r="26" spans="1:13" ht="14.25" customHeight="1">
      <c r="A26" s="216" t="s">
        <v>260</v>
      </c>
      <c r="B26" s="218">
        <v>184</v>
      </c>
      <c r="C26" s="77" t="s">
        <v>261</v>
      </c>
      <c r="D26" s="255">
        <v>0.0107119401191167</v>
      </c>
      <c r="E26" s="242">
        <v>0.007090746621127865</v>
      </c>
      <c r="F26" s="242"/>
      <c r="G26" s="242">
        <v>0.003576514004775877</v>
      </c>
      <c r="H26" s="256">
        <v>0.04326642436984778</v>
      </c>
      <c r="I26" s="255">
        <v>-0.018427933264467</v>
      </c>
      <c r="J26" s="242">
        <v>0.0008993379564946252</v>
      </c>
      <c r="K26" s="242"/>
      <c r="L26" s="242">
        <v>-0.019327271220961628</v>
      </c>
      <c r="M26" s="256">
        <v>0.04154395120265211</v>
      </c>
    </row>
    <row r="27" spans="1:13" ht="14.25" customHeight="1">
      <c r="A27" s="216" t="s">
        <v>262</v>
      </c>
      <c r="B27" s="218">
        <v>181</v>
      </c>
      <c r="C27" s="77" t="s">
        <v>263</v>
      </c>
      <c r="D27" s="255">
        <v>0.0138325878348271</v>
      </c>
      <c r="E27" s="242">
        <v>0.006919366127807229</v>
      </c>
      <c r="F27" s="242"/>
      <c r="G27" s="242">
        <v>0.0068515142960285935</v>
      </c>
      <c r="H27" s="256">
        <v>0.028992326808714167</v>
      </c>
      <c r="I27" s="255">
        <v>0.00395498377583792</v>
      </c>
      <c r="J27" s="242">
        <v>0.0008759950904582393</v>
      </c>
      <c r="K27" s="242"/>
      <c r="L27" s="242">
        <v>0.0030789886853796813</v>
      </c>
      <c r="M27" s="256">
        <v>0.0267083829724733</v>
      </c>
    </row>
    <row r="28" spans="1:13" ht="14.25" customHeight="1">
      <c r="A28" s="216" t="s">
        <v>264</v>
      </c>
      <c r="B28" s="218">
        <v>180</v>
      </c>
      <c r="C28" s="77" t="s">
        <v>265</v>
      </c>
      <c r="D28" s="255">
        <v>0.0128268215045684</v>
      </c>
      <c r="E28" s="242">
        <v>0.006577342443882363</v>
      </c>
      <c r="F28" s="242"/>
      <c r="G28" s="242">
        <v>0.006196019749320936</v>
      </c>
      <c r="H28" s="256">
        <v>0.03368872867965412</v>
      </c>
      <c r="I28" s="255">
        <v>0.00469084914264051</v>
      </c>
      <c r="J28" s="242">
        <v>0.0008347451381205337</v>
      </c>
      <c r="K28" s="242"/>
      <c r="L28" s="242">
        <v>0.0038561040045199764</v>
      </c>
      <c r="M28" s="256">
        <v>0.030559436756907553</v>
      </c>
    </row>
    <row r="29" spans="2:13" ht="12.75">
      <c r="B29" s="219" t="s">
        <v>27</v>
      </c>
      <c r="D29" s="206"/>
      <c r="E29" s="206"/>
      <c r="F29" s="206"/>
      <c r="G29" s="206"/>
      <c r="H29" s="206"/>
      <c r="I29" s="206"/>
      <c r="J29" s="206"/>
      <c r="K29" s="206"/>
      <c r="L29" s="206"/>
      <c r="M29" s="206"/>
    </row>
    <row r="30" spans="4:13" ht="12.75"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4:13" ht="12.75"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4:13" ht="12.75">
      <c r="D32" s="206"/>
      <c r="E32" s="206"/>
      <c r="F32" s="206"/>
      <c r="G32" s="206"/>
      <c r="H32" s="206"/>
      <c r="I32" s="206"/>
      <c r="J32" s="206"/>
      <c r="K32" s="206"/>
      <c r="L32" s="206"/>
      <c r="M32" s="206"/>
    </row>
    <row r="33" spans="4:13" ht="12.75">
      <c r="D33" s="206"/>
      <c r="E33" s="206"/>
      <c r="F33" s="206"/>
      <c r="G33" s="206"/>
      <c r="H33" s="206"/>
      <c r="I33" s="206"/>
      <c r="J33" s="206"/>
      <c r="K33" s="206"/>
      <c r="L33" s="206"/>
      <c r="M33" s="206"/>
    </row>
    <row r="34" spans="4:13" ht="12.75">
      <c r="D34" s="206"/>
      <c r="E34" s="206"/>
      <c r="F34" s="206"/>
      <c r="G34" s="206"/>
      <c r="H34" s="206"/>
      <c r="I34" s="206"/>
      <c r="J34" s="206"/>
      <c r="K34" s="206"/>
      <c r="L34" s="206"/>
      <c r="M34" s="206"/>
    </row>
    <row r="35" spans="4:13" ht="12.75">
      <c r="D35" s="206"/>
      <c r="E35" s="206"/>
      <c r="F35" s="206"/>
      <c r="G35" s="206"/>
      <c r="H35" s="206"/>
      <c r="I35" s="206"/>
      <c r="J35" s="206"/>
      <c r="K35" s="206"/>
      <c r="L35" s="206"/>
      <c r="M35" s="206"/>
    </row>
    <row r="36" spans="4:13" ht="12.75">
      <c r="D36" s="206"/>
      <c r="E36" s="206"/>
      <c r="F36" s="206"/>
      <c r="G36" s="206"/>
      <c r="H36" s="206"/>
      <c r="I36" s="206"/>
      <c r="J36" s="206"/>
      <c r="K36" s="206"/>
      <c r="L36" s="206"/>
      <c r="M36" s="206"/>
    </row>
    <row r="37" spans="4:13" ht="12.75">
      <c r="D37" s="206"/>
      <c r="E37" s="206"/>
      <c r="F37" s="206"/>
      <c r="G37" s="206"/>
      <c r="H37" s="206"/>
      <c r="I37" s="206"/>
      <c r="J37" s="206"/>
      <c r="K37" s="206"/>
      <c r="L37" s="206"/>
      <c r="M37" s="206"/>
    </row>
    <row r="38" spans="4:13" ht="12.75">
      <c r="D38" s="206"/>
      <c r="E38" s="206"/>
      <c r="F38" s="206"/>
      <c r="G38" s="206"/>
      <c r="H38" s="206"/>
      <c r="I38" s="206"/>
      <c r="J38" s="206"/>
      <c r="K38" s="206"/>
      <c r="L38" s="206"/>
      <c r="M38" s="206"/>
    </row>
    <row r="39" spans="4:13" ht="12.75">
      <c r="D39" s="206"/>
      <c r="E39" s="206"/>
      <c r="F39" s="206"/>
      <c r="G39" s="206"/>
      <c r="H39" s="206"/>
      <c r="I39" s="206"/>
      <c r="J39" s="206"/>
      <c r="K39" s="206"/>
      <c r="L39" s="206"/>
      <c r="M39" s="206"/>
    </row>
    <row r="40" spans="4:13" ht="12.75"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4:13" ht="12.75">
      <c r="D41" s="206"/>
      <c r="E41" s="206"/>
      <c r="F41" s="206"/>
      <c r="G41" s="206"/>
      <c r="H41" s="206"/>
      <c r="I41" s="206"/>
      <c r="J41" s="206"/>
      <c r="K41" s="206"/>
      <c r="L41" s="206"/>
      <c r="M41" s="206"/>
    </row>
    <row r="42" spans="4:13" ht="12.75">
      <c r="D42" s="206"/>
      <c r="E42" s="206"/>
      <c r="F42" s="206"/>
      <c r="G42" s="206"/>
      <c r="H42" s="206"/>
      <c r="I42" s="206"/>
      <c r="J42" s="206"/>
      <c r="K42" s="206"/>
      <c r="L42" s="206"/>
      <c r="M42" s="206"/>
    </row>
    <row r="43" spans="4:13" ht="12.75">
      <c r="D43" s="206"/>
      <c r="E43" s="206"/>
      <c r="F43" s="206"/>
      <c r="G43" s="206"/>
      <c r="H43" s="206"/>
      <c r="I43" s="206"/>
      <c r="J43" s="206"/>
      <c r="K43" s="206"/>
      <c r="L43" s="206"/>
      <c r="M43" s="206"/>
    </row>
    <row r="44" spans="4:13" ht="30" customHeight="1">
      <c r="D44" s="206"/>
      <c r="E44" s="206"/>
      <c r="F44" s="206"/>
      <c r="G44" s="206"/>
      <c r="H44" s="206"/>
      <c r="I44" s="206"/>
      <c r="J44" s="206"/>
      <c r="K44" s="206"/>
      <c r="L44" s="206"/>
      <c r="M44" s="206"/>
    </row>
    <row r="45" spans="4:13" ht="12.75">
      <c r="D45" s="206"/>
      <c r="E45" s="206"/>
      <c r="F45" s="206"/>
      <c r="G45" s="206"/>
      <c r="H45" s="206"/>
      <c r="I45" s="206"/>
      <c r="J45" s="206"/>
      <c r="K45" s="206"/>
      <c r="L45" s="206"/>
      <c r="M45" s="206"/>
    </row>
    <row r="46" spans="4:13" ht="12.75">
      <c r="D46" s="206"/>
      <c r="E46" s="206"/>
      <c r="F46" s="206"/>
      <c r="G46" s="206"/>
      <c r="H46" s="206"/>
      <c r="I46" s="206"/>
      <c r="J46" s="206"/>
      <c r="K46" s="206"/>
      <c r="L46" s="206"/>
      <c r="M46" s="206"/>
    </row>
    <row r="47" spans="4:13" ht="12.75">
      <c r="D47" s="206"/>
      <c r="E47" s="206"/>
      <c r="F47" s="206"/>
      <c r="G47" s="206"/>
      <c r="H47" s="206"/>
      <c r="I47" s="206"/>
      <c r="J47" s="206"/>
      <c r="K47" s="206"/>
      <c r="L47" s="206"/>
      <c r="M47" s="206"/>
    </row>
    <row r="48" spans="4:13" ht="12.75">
      <c r="D48" s="206"/>
      <c r="E48" s="206"/>
      <c r="F48" s="206"/>
      <c r="G48" s="206"/>
      <c r="H48" s="206"/>
      <c r="I48" s="206"/>
      <c r="J48" s="206"/>
      <c r="K48" s="206"/>
      <c r="L48" s="206"/>
      <c r="M48" s="206"/>
    </row>
    <row r="49" spans="4:13" ht="12.75">
      <c r="D49" s="206"/>
      <c r="E49" s="206"/>
      <c r="F49" s="206"/>
      <c r="G49" s="206"/>
      <c r="H49" s="206"/>
      <c r="I49" s="206"/>
      <c r="J49" s="206"/>
      <c r="K49" s="206"/>
      <c r="L49" s="206"/>
      <c r="M49" s="206"/>
    </row>
    <row r="50" spans="4:13" ht="12.75">
      <c r="D50" s="206"/>
      <c r="E50" s="206"/>
      <c r="F50" s="206"/>
      <c r="G50" s="206"/>
      <c r="H50" s="206"/>
      <c r="I50" s="206"/>
      <c r="J50" s="206"/>
      <c r="K50" s="206"/>
      <c r="L50" s="206"/>
      <c r="M50" s="206"/>
    </row>
    <row r="51" spans="4:13" ht="12.75"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4:13" ht="12.75">
      <c r="D52" s="206"/>
      <c r="E52" s="206"/>
      <c r="F52" s="206"/>
      <c r="G52" s="206"/>
      <c r="H52" s="206"/>
      <c r="I52" s="206"/>
      <c r="J52" s="206"/>
      <c r="K52" s="206"/>
      <c r="L52" s="206"/>
      <c r="M52" s="206"/>
    </row>
    <row r="53" spans="4:13" ht="12.75">
      <c r="D53" s="206"/>
      <c r="E53" s="206"/>
      <c r="F53" s="206"/>
      <c r="G53" s="206"/>
      <c r="H53" s="206"/>
      <c r="I53" s="206"/>
      <c r="J53" s="206"/>
      <c r="K53" s="206"/>
      <c r="L53" s="206"/>
      <c r="M53" s="206"/>
    </row>
    <row r="54" spans="4:13" ht="12.75">
      <c r="D54" s="206"/>
      <c r="E54" s="206"/>
      <c r="F54" s="206"/>
      <c r="G54" s="206"/>
      <c r="H54" s="206"/>
      <c r="I54" s="206"/>
      <c r="J54" s="206"/>
      <c r="K54" s="206"/>
      <c r="L54" s="206"/>
      <c r="M54" s="206"/>
    </row>
    <row r="55" spans="4:13" ht="12.75"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4:13" ht="12.75">
      <c r="D56" s="206"/>
      <c r="E56" s="206"/>
      <c r="F56" s="206"/>
      <c r="G56" s="206"/>
      <c r="H56" s="206"/>
      <c r="I56" s="206"/>
      <c r="J56" s="206"/>
      <c r="K56" s="206"/>
      <c r="L56" s="206"/>
      <c r="M56" s="206"/>
    </row>
    <row r="57" spans="4:13" ht="12.75">
      <c r="D57" s="206"/>
      <c r="E57" s="206"/>
      <c r="F57" s="206"/>
      <c r="G57" s="206"/>
      <c r="H57" s="206"/>
      <c r="I57" s="206"/>
      <c r="J57" s="206"/>
      <c r="K57" s="206"/>
      <c r="L57" s="206"/>
      <c r="M57" s="206"/>
    </row>
    <row r="58" spans="4:13" ht="12.75">
      <c r="D58" s="206"/>
      <c r="E58" s="206"/>
      <c r="F58" s="206"/>
      <c r="G58" s="206"/>
      <c r="H58" s="206"/>
      <c r="I58" s="206"/>
      <c r="J58" s="206"/>
      <c r="K58" s="206"/>
      <c r="L58" s="206"/>
      <c r="M58" s="206"/>
    </row>
    <row r="59" spans="4:13" ht="12.75">
      <c r="D59" s="206"/>
      <c r="E59" s="206"/>
      <c r="F59" s="206"/>
      <c r="G59" s="206"/>
      <c r="H59" s="206"/>
      <c r="I59" s="206"/>
      <c r="J59" s="206"/>
      <c r="K59" s="206"/>
      <c r="L59" s="206"/>
      <c r="M59" s="206"/>
    </row>
    <row r="60" spans="4:13" ht="12.75"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1" spans="2:13" ht="15.75">
      <c r="B61" s="220"/>
      <c r="C61" s="220"/>
      <c r="D61" s="220"/>
      <c r="E61" s="220"/>
      <c r="F61" s="220"/>
      <c r="G61" s="220"/>
      <c r="H61" s="220"/>
      <c r="I61" s="221"/>
      <c r="J61" s="221"/>
      <c r="K61" s="221"/>
      <c r="L61" s="221"/>
      <c r="M61" s="221"/>
    </row>
    <row r="62" spans="2:13" ht="15.75">
      <c r="B62" s="220"/>
      <c r="C62" s="220"/>
      <c r="D62" s="220"/>
      <c r="E62" s="220"/>
      <c r="F62" s="220"/>
      <c r="G62" s="220"/>
      <c r="H62" s="220"/>
      <c r="I62" s="221"/>
      <c r="J62" s="221"/>
      <c r="K62" s="221"/>
      <c r="L62" s="221"/>
      <c r="M62" s="221"/>
    </row>
    <row r="63" spans="2:13" ht="15.75">
      <c r="B63" s="220"/>
      <c r="C63" s="220"/>
      <c r="D63" s="220"/>
      <c r="E63" s="220"/>
      <c r="F63" s="220"/>
      <c r="G63" s="220"/>
      <c r="H63" s="220"/>
      <c r="I63" s="221"/>
      <c r="J63" s="221"/>
      <c r="K63" s="221"/>
      <c r="L63" s="221"/>
      <c r="M63" s="221"/>
    </row>
    <row r="64" spans="2:13" ht="15.75">
      <c r="B64" s="220"/>
      <c r="C64" s="220"/>
      <c r="D64" s="220"/>
      <c r="E64" s="220"/>
      <c r="F64" s="220"/>
      <c r="G64" s="220"/>
      <c r="H64" s="220"/>
      <c r="I64" s="221"/>
      <c r="J64" s="221"/>
      <c r="K64" s="221"/>
      <c r="L64" s="221"/>
      <c r="M64" s="221"/>
    </row>
    <row r="65" spans="2:13" ht="15.75">
      <c r="B65" s="220"/>
      <c r="C65" s="220"/>
      <c r="D65" s="220"/>
      <c r="E65" s="220"/>
      <c r="F65" s="220"/>
      <c r="G65" s="220"/>
      <c r="H65" s="220"/>
      <c r="I65" s="221"/>
      <c r="J65" s="221"/>
      <c r="K65" s="221"/>
      <c r="L65" s="221"/>
      <c r="M65" s="221"/>
    </row>
    <row r="66" spans="2:13" ht="12.75"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</row>
    <row r="67" spans="2:13" ht="12.75"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</row>
    <row r="68" spans="2:13" ht="12.75"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</row>
    <row r="69" spans="2:13" ht="12.75"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</row>
    <row r="70" spans="2:13" ht="12.75"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</row>
    <row r="71" spans="2:13" ht="12.75"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2:13" ht="12.75"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</row>
    <row r="73" spans="2:13" ht="12.75"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</row>
    <row r="74" spans="2:13" ht="12.75"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</row>
    <row r="75" spans="2:13" ht="12.75"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</row>
    <row r="76" spans="2:13" ht="12.75"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</row>
    <row r="77" spans="2:13" ht="12.75"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</row>
    <row r="78" spans="2:13" ht="12.75"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</row>
    <row r="79" spans="2:13" ht="12.75"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</row>
    <row r="80" spans="2:13" ht="12.75"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</row>
    <row r="81" spans="2:13" ht="12.75"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</row>
    <row r="82" spans="2:13" ht="12.75"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</row>
    <row r="83" spans="2:13" ht="12.75"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</row>
    <row r="84" spans="2:13" ht="12.75"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</row>
    <row r="85" spans="2:13" ht="12.75"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</row>
    <row r="86" spans="2:13" ht="12.75"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</row>
    <row r="87" spans="2:13" ht="12.75"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</row>
    <row r="88" spans="2:13" ht="12.75"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</row>
    <row r="89" spans="2:13" ht="12.75"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</row>
    <row r="90" spans="2:13" ht="12.75"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</row>
    <row r="91" spans="2:13" ht="12.75"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</row>
    <row r="92" spans="2:13" ht="12.75"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</row>
    <row r="93" spans="2:13" ht="12.75"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</row>
    <row r="94" spans="2:13" ht="12.75"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</row>
    <row r="95" spans="2:13" ht="12.75"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</row>
    <row r="96" spans="2:13" ht="12.75"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</row>
    <row r="97" spans="2:13" ht="12.75"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</row>
    <row r="98" spans="2:13" ht="12.75"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</row>
    <row r="99" spans="2:13" ht="12.75"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</row>
    <row r="100" spans="2:13" ht="12.75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</row>
    <row r="101" spans="2:13" ht="12.75"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</row>
    <row r="102" spans="2:13" ht="12.75"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</row>
    <row r="103" spans="2:13" ht="12.75"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</row>
    <row r="104" spans="2:13" ht="12.75"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</row>
    <row r="105" spans="2:13" ht="12.75"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</row>
    <row r="106" spans="2:13" ht="12.75"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</row>
    <row r="107" spans="2:13" ht="12.75"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</row>
    <row r="108" spans="2:13" ht="12.75"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</row>
    <row r="109" spans="2:13" ht="12.75"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</row>
    <row r="110" spans="2:13" ht="12.75"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</row>
    <row r="111" spans="2:13" ht="12.75"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</row>
    <row r="112" spans="2:13" ht="12.75"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</row>
    <row r="113" spans="2:13" ht="12.75"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</row>
    <row r="114" spans="2:13" ht="12.75"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</row>
    <row r="115" spans="2:13" ht="12.75"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</row>
    <row r="116" spans="2:13" ht="12.75"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</row>
    <row r="117" spans="2:13" ht="12.75"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</row>
    <row r="118" spans="2:13" ht="12.75"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</row>
    <row r="119" spans="2:13" ht="12.75"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</row>
    <row r="120" spans="2:13" ht="12.75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</row>
    <row r="121" spans="2:13" ht="12.75"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</row>
    <row r="122" spans="2:13" ht="12.75"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</row>
    <row r="123" spans="2:13" ht="12.75"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</row>
    <row r="124" spans="2:13" ht="12.75"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</row>
    <row r="125" spans="2:13" ht="12.75"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</row>
    <row r="126" spans="2:13" ht="12.75"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</row>
    <row r="127" spans="2:13" ht="12.75"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</row>
    <row r="128" spans="2:13" ht="12.75"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</row>
    <row r="129" spans="2:13" ht="12.75"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</row>
    <row r="130" spans="2:13" ht="12.75"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</row>
    <row r="131" spans="2:13" ht="12.75"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</row>
    <row r="132" spans="2:13" ht="12.75"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</row>
    <row r="133" spans="2:13" ht="12.75"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</row>
    <row r="134" spans="2:13" ht="12.75"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</row>
    <row r="135" spans="2:13" ht="12.75"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</row>
    <row r="136" spans="2:13" ht="12.75"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</row>
    <row r="137" spans="2:13" ht="12.75"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</row>
    <row r="138" spans="2:13" ht="12.75"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</row>
    <row r="139" spans="2:13" ht="12.75"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</row>
    <row r="140" spans="2:13" ht="12.75"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</row>
    <row r="141" spans="2:13" ht="12.75"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</row>
    <row r="142" spans="2:13" ht="12.75"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</row>
    <row r="143" spans="2:13" ht="12.75"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</row>
    <row r="144" spans="2:13" ht="12.75"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</row>
    <row r="145" spans="2:13" ht="12.75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</row>
    <row r="146" spans="2:13" ht="12.75"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</row>
    <row r="147" spans="2:13" ht="12.75"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</row>
    <row r="148" spans="2:13" ht="12.75"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</row>
    <row r="149" spans="2:13" ht="12.75"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</row>
    <row r="150" spans="2:13" ht="12.75"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</row>
    <row r="151" spans="2:13" ht="12.75"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</row>
    <row r="152" spans="2:13" ht="12.75"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</row>
    <row r="153" spans="2:13" ht="12.75"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</row>
    <row r="154" spans="2:13" ht="12.75"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</row>
    <row r="155" spans="2:13" ht="12.75"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</row>
    <row r="156" spans="2:13" ht="12.75"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</row>
    <row r="157" spans="2:13" ht="12.75"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</row>
    <row r="158" spans="2:13" ht="12.75"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</row>
    <row r="159" spans="2:13" ht="12.75"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</row>
    <row r="160" spans="2:13" ht="12.75"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</row>
    <row r="161" spans="2:13" ht="12.75"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</row>
    <row r="162" spans="2:13" ht="12.75"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</row>
    <row r="163" spans="2:13" ht="12.75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</row>
    <row r="164" spans="2:13" ht="12.75"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</row>
    <row r="165" spans="2:13" ht="12.75"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</row>
    <row r="166" spans="2:13" ht="12.75"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</row>
    <row r="167" spans="2:13" ht="12.75"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</row>
    <row r="168" spans="2:13" ht="12.75"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</row>
    <row r="169" spans="2:13" ht="12.75">
      <c r="B169" s="221"/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</row>
    <row r="170" spans="2:13" ht="12.75">
      <c r="B170" s="221"/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</row>
    <row r="171" spans="2:13" ht="12.75"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</row>
    <row r="172" spans="2:13" ht="12.75"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</row>
    <row r="173" spans="2:13" ht="12.75"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</row>
    <row r="174" spans="2:13" ht="12.75"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</row>
    <row r="175" spans="2:13" ht="12.75"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</row>
    <row r="176" spans="2:13" ht="12.75">
      <c r="B176" s="221"/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</row>
    <row r="177" spans="2:13" ht="12.75"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</row>
    <row r="178" spans="2:13" ht="12.75">
      <c r="B178" s="221"/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</row>
    <row r="179" spans="2:13" ht="12.75">
      <c r="B179" s="221"/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</row>
    <row r="180" spans="2:13" ht="12.75"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</row>
    <row r="181" spans="2:13" ht="12.75">
      <c r="B181" s="221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</row>
    <row r="182" spans="2:13" ht="12.75"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</row>
    <row r="183" spans="2:13" ht="12.75">
      <c r="B183" s="221"/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</row>
    <row r="184" spans="2:13" ht="12.75"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</row>
    <row r="185" spans="2:13" ht="12.75">
      <c r="B185" s="221"/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</row>
    <row r="186" spans="2:13" ht="12.75"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</row>
    <row r="187" spans="2:13" ht="12.75"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</row>
    <row r="188" spans="2:13" ht="12.75">
      <c r="B188" s="221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</row>
    <row r="189" spans="2:13" ht="12.75">
      <c r="B189" s="221"/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</row>
    <row r="190" spans="2:13" ht="12.75">
      <c r="B190" s="221"/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</row>
    <row r="191" spans="2:13" ht="12.75"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</row>
    <row r="192" spans="2:13" ht="12.75">
      <c r="B192" s="221"/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</row>
    <row r="193" spans="2:13" ht="12.75"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</row>
    <row r="194" spans="2:13" ht="12.75">
      <c r="B194" s="221"/>
      <c r="C194" s="221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</row>
    <row r="195" spans="2:13" ht="12.75"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</row>
    <row r="196" spans="2:13" ht="12.75">
      <c r="B196" s="221"/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</row>
    <row r="197" spans="2:13" ht="12.75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</row>
    <row r="198" spans="2:13" ht="12.75"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</row>
    <row r="199" spans="2:13" ht="12.75">
      <c r="B199" s="221"/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</row>
    <row r="200" spans="2:13" ht="12.75"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</row>
    <row r="201" spans="2:13" ht="12.75"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</row>
    <row r="202" spans="2:13" ht="12.75">
      <c r="B202" s="221"/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</row>
    <row r="203" spans="2:13" ht="12.75">
      <c r="B203" s="221"/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</row>
    <row r="204" spans="2:13" ht="12.75"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</row>
    <row r="205" spans="2:13" ht="12.75">
      <c r="B205" s="221"/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</row>
    <row r="206" spans="2:13" ht="12.75">
      <c r="B206" s="221"/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</row>
    <row r="207" spans="2:13" ht="12.75">
      <c r="B207" s="221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</row>
    <row r="208" spans="2:13" ht="12.75"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</row>
    <row r="209" spans="2:13" ht="12.75">
      <c r="B209" s="221"/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</row>
    <row r="210" spans="2:13" ht="12.75">
      <c r="B210" s="221"/>
      <c r="C210" s="221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</row>
    <row r="211" spans="2:13" ht="12.75">
      <c r="B211" s="221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</row>
    <row r="212" spans="2:13" ht="12.75"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</row>
    <row r="213" spans="2:13" ht="12.75"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</row>
    <row r="214" spans="2:13" ht="12.75">
      <c r="B214" s="221"/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</row>
    <row r="215" spans="2:13" ht="12.75">
      <c r="B215" s="221"/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</row>
    <row r="216" spans="2:13" ht="12.75">
      <c r="B216" s="221"/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</row>
    <row r="217" spans="2:13" ht="12.75">
      <c r="B217" s="221"/>
      <c r="C217" s="221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</row>
    <row r="218" spans="2:13" ht="12.75">
      <c r="B218" s="221"/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</row>
    <row r="219" spans="2:13" ht="12.75">
      <c r="B219" s="221"/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</row>
    <row r="220" spans="2:13" ht="12.75">
      <c r="B220" s="221"/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</row>
    <row r="221" spans="2:13" ht="12.75">
      <c r="B221" s="221"/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</row>
    <row r="222" spans="2:13" ht="12.75">
      <c r="B222" s="221"/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</row>
    <row r="223" spans="2:13" ht="12.75">
      <c r="B223" s="221"/>
      <c r="C223" s="221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</row>
    <row r="224" spans="2:13" ht="12.75">
      <c r="B224" s="221"/>
      <c r="C224" s="221"/>
      <c r="D224" s="221"/>
      <c r="E224" s="221"/>
      <c r="F224" s="221"/>
      <c r="G224" s="221"/>
      <c r="H224" s="221"/>
      <c r="I224" s="221"/>
      <c r="J224" s="221"/>
      <c r="K224" s="221"/>
      <c r="L224" s="221"/>
      <c r="M224" s="221"/>
    </row>
    <row r="225" spans="2:13" ht="12.75">
      <c r="B225" s="221"/>
      <c r="C225" s="221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</row>
    <row r="226" spans="2:13" ht="12.75">
      <c r="B226" s="221"/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</row>
    <row r="227" spans="2:13" ht="12.75">
      <c r="B227" s="221"/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</row>
    <row r="228" spans="2:13" ht="12.75">
      <c r="B228" s="221"/>
      <c r="C228" s="221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</row>
    <row r="229" spans="2:13" ht="12.75">
      <c r="B229" s="221"/>
      <c r="C229" s="221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</row>
    <row r="230" spans="4:13" ht="12.75"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</row>
    <row r="231" spans="4:13" ht="12.75"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</row>
    <row r="232" spans="4:13" ht="12.75"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</row>
  </sheetData>
  <sheetProtection formatCells="0" formatColumns="0" formatRows="0"/>
  <mergeCells count="13">
    <mergeCell ref="D18:H18"/>
    <mergeCell ref="I18:M18"/>
    <mergeCell ref="D15:H15"/>
    <mergeCell ref="I15:M15"/>
    <mergeCell ref="E16:F16"/>
    <mergeCell ref="J16:K16"/>
    <mergeCell ref="D6:H6"/>
    <mergeCell ref="I6:M6"/>
    <mergeCell ref="A8:C8"/>
    <mergeCell ref="D9:H9"/>
    <mergeCell ref="I9:M9"/>
    <mergeCell ref="E7:F7"/>
    <mergeCell ref="J7:K7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  <hyperlink ref="D2" location="הערות!A1" display="חזרה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zoomScale="115" zoomScaleNormal="115" zoomScalePageLayoutView="0" workbookViewId="0" topLeftCell="A1">
      <selection activeCell="P7" sqref="P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279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266</v>
      </c>
      <c r="N5" s="11" t="s">
        <v>263</v>
      </c>
      <c r="O5" s="11" t="s">
        <v>265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0.028791149308635466</v>
      </c>
      <c r="D7" s="33">
        <f>'תשואות ודמי ניהול'!D12</f>
        <v>0.03378856188507884</v>
      </c>
      <c r="E7" s="33">
        <f>'תשואות ודמי ניהול'!D13</f>
        <v>0.03378856188507884</v>
      </c>
      <c r="F7" s="33">
        <f>+'תשואות ודמי ניהול'!D20</f>
        <v>0.0416499040082747</v>
      </c>
      <c r="G7" s="33">
        <f>+'תשואות ודמי ניהול'!D21</f>
        <v>0.022926836958308</v>
      </c>
      <c r="H7" s="33">
        <f>+'תשואות ודמי ניהול'!D22</f>
        <v>0.0219046037490547</v>
      </c>
      <c r="I7" s="33">
        <f>+'תשואות ודמי ניהול'!D23</f>
        <v>0.0227596958409715</v>
      </c>
      <c r="J7" s="33">
        <f>+'תשואות ודמי ניהול'!D24</f>
        <v>0.00190491947707794</v>
      </c>
      <c r="K7" s="33">
        <f>+'תשואות ודמי ניהול'!D25</f>
        <v>-0.0202836078045682</v>
      </c>
      <c r="M7" s="33">
        <f>+'תשואות ודמי ניהול'!D26</f>
        <v>0.0107119401191167</v>
      </c>
      <c r="N7" s="33">
        <f>+'תשואות ודמי ניהול'!D27</f>
        <v>0.0138325878348271</v>
      </c>
      <c r="O7" s="33">
        <f>+'תשואות ודמי ניהול'!D28</f>
        <v>0.0128268215045684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2015-09-30T12:50:38Z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