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38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<sst xmlns="http://schemas.openxmlformats.org/spreadsheetml/2006/main" count="193" uniqueCount="136">
  <si>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</si>
  <si>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</si>
  <si>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</si>
  <si>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</si>
  <si>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</si>
  <si>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</si>
  <si>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</si>
  <si>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</si>
  <si>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</si>
  <si>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</si>
  <si>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</si>
  <si>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</si>
  <si>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</si>
  <si>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</si>
  <si>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</si>
  <si>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</si>
  <si>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</si>
  <si>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</si>
  <si>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</si>
  <si>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</si>
  <si>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</si>
  <si>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</si>
  <si>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</si>
  <si>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</si>
  <si>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</si>
  <si>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</si>
  <si>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</si>
  <si>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</si>
  <si>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</si>
  <si>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</si>
  <si>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</si>
  <si>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</si>
  <si>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</si>
  <si>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</si>
  <si>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</si>
  <si>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</si>
  <si>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</si>
  <si>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</si>
  <si>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</si>
  <si>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</si>
  <si>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</si>
  <si>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</si>
  <si>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</si>
  <si>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</si>
  <si>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</si>
  <si>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</si>
  <si>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</si>
  <si>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</si>
  <si>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</si>
  <si>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</si>
  <si>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</si>
  <si>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</si>
  <si>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</si>
  <si>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</si>
  <si>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</si>
  <si>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</si>
  <si>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</si>
  <si>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</si>
  <si>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</si>
  <si>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</si>
  <si>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</si>
  <si>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</si>
  <si>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</si>
  <si>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</si>
  <si>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</si>
  <si>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</si>
  <si>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</si>
  <si>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</si>
  <si>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</si>
  <si>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</si>
  <si>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</si>
  <si>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</si>
  <si>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</si>
  <si>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</si>
  <si>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</si>
  <si>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</si>
  <si>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</si>
  <si>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</si>
  <si>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</si>
  <si>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</si>
  <si>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</si>
  <si>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</si>
  <si>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</si>
  <si>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</si>
  <si>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</si>
  <si>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</si>
  <si>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</si>
  <si>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</si>
  <si>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</si>
  <si>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</si>
  <si>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</si>
  <si>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</si>
  <si>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</si>
  <si>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</si>
  <si>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</si>
  <si>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</si>
  <si>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</si>
  <si>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</si>
  <si>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</si>
  <si>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</si>
  <si>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</si>
  <si>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</si>
  <si>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</si>
  <si>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</si>
  <si>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</si>
  <si>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</si>
  <si>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</si>
  <si>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</si>
  <si>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</si>
  <si>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</si>
  <si>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</si>
  <si>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</si>
  <si>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</si>
  <si>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</si>
  <si>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</si>
  <si>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</si>
  <si>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</si>
  <si>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</si>
  <si>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</si>
  <si>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</si>
  <si>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</si>
  <si>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</si>
  <si>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</si>
  <si>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</si>
  <si>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</si>
  <si>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</si>
  <si>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</si>
  <si>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</si>
  <si>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</si>
  <si>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30.06.2014</t>
  </si>
  <si>
    <t>מזרחי הנפקות אגח 37</t>
  </si>
  <si>
    <t>מליסרון אג"ח ח</t>
  </si>
  <si>
    <t>אלבר אג"ח יד</t>
  </si>
  <si>
    <t>-</t>
  </si>
  <si>
    <t>תיא השקעות</t>
  </si>
  <si>
    <t>(2) מניות</t>
  </si>
</sst>
</file>

<file path=xl/styles.xml><?xml version="1.0" encoding="utf-8"?>
<styleSheet xmlns="http://schemas.openxmlformats.org/spreadsheetml/2006/main">
  <numFmts count="4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37" applyFont="1" applyBorder="1" applyAlignment="1">
      <alignment horizontal="right"/>
    </xf>
    <xf numFmtId="10" fontId="0" fillId="0" borderId="10" xfId="37" applyNumberFormat="1" applyFont="1" applyBorder="1" applyAlignment="1">
      <alignment horizontal="right"/>
    </xf>
    <xf numFmtId="10" fontId="0" fillId="0" borderId="35" xfId="37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37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37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0" fontId="0" fillId="0" borderId="29" xfId="37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2" xfId="33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43" fontId="0" fillId="0" borderId="40" xfId="33" applyFont="1" applyBorder="1" applyAlignment="1">
      <alignment horizontal="right"/>
    </xf>
    <xf numFmtId="0" fontId="1" fillId="33" borderId="23" xfId="0" applyFont="1" applyFill="1" applyBorder="1" applyAlignment="1">
      <alignment horizontal="right" wrapText="1" readingOrder="2"/>
    </xf>
    <xf numFmtId="43" fontId="0" fillId="0" borderId="32" xfId="33" applyFont="1" applyBorder="1" applyAlignment="1">
      <alignment horizontal="right"/>
    </xf>
    <xf numFmtId="0" fontId="0" fillId="33" borderId="41" xfId="0" applyFont="1" applyFill="1" applyBorder="1" applyAlignment="1">
      <alignment horizontal="right" readingOrder="2"/>
    </xf>
    <xf numFmtId="0" fontId="1" fillId="33" borderId="42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37" applyNumberFormat="1" applyFont="1" applyBorder="1" applyAlignment="1">
      <alignment horizontal="right"/>
    </xf>
    <xf numFmtId="176" fontId="0" fillId="0" borderId="32" xfId="33" applyNumberFormat="1" applyFont="1" applyBorder="1" applyAlignment="1">
      <alignment horizontal="right"/>
    </xf>
    <xf numFmtId="176" fontId="0" fillId="0" borderId="43" xfId="33" applyNumberFormat="1" applyFont="1" applyBorder="1" applyAlignment="1">
      <alignment horizontal="right"/>
    </xf>
    <xf numFmtId="176" fontId="0" fillId="0" borderId="44" xfId="33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37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37" applyNumberFormat="1" applyFont="1" applyBorder="1" applyAlignment="1">
      <alignment horizontal="right"/>
    </xf>
    <xf numFmtId="176" fontId="0" fillId="0" borderId="0" xfId="33" applyNumberFormat="1" applyFont="1" applyAlignment="1">
      <alignment/>
    </xf>
    <xf numFmtId="10" fontId="0" fillId="0" borderId="0" xfId="37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4" borderId="42" xfId="0" applyFont="1" applyFill="1" applyBorder="1" applyAlignment="1">
      <alignment horizontal="right" wrapText="1" readingOrder="2"/>
    </xf>
    <xf numFmtId="14" fontId="0" fillId="0" borderId="29" xfId="0" applyNumberFormat="1" applyFont="1" applyBorder="1" applyAlignment="1">
      <alignment horizontal="right"/>
    </xf>
    <xf numFmtId="10" fontId="0" fillId="0" borderId="29" xfId="37" applyNumberFormat="1" applyFont="1" applyBorder="1" applyAlignment="1">
      <alignment horizontal="right"/>
    </xf>
    <xf numFmtId="43" fontId="0" fillId="0" borderId="44" xfId="33" applyFont="1" applyBorder="1" applyAlignment="1">
      <alignment horizontal="right"/>
    </xf>
    <xf numFmtId="0" fontId="0" fillId="0" borderId="0" xfId="0" applyNumberFormat="1" applyAlignment="1">
      <alignment/>
    </xf>
    <xf numFmtId="0" fontId="1" fillId="33" borderId="22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0" xfId="33" applyNumberFormat="1" applyFont="1" applyAlignment="1">
      <alignment/>
    </xf>
    <xf numFmtId="43" fontId="0" fillId="34" borderId="32" xfId="33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 wrapText="1" readingOrder="2"/>
    </xf>
    <xf numFmtId="14" fontId="0" fillId="34" borderId="20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right"/>
    </xf>
    <xf numFmtId="10" fontId="0" fillId="34" borderId="20" xfId="37" applyNumberFormat="1" applyFont="1" applyFill="1" applyBorder="1" applyAlignment="1">
      <alignment horizontal="right"/>
    </xf>
    <xf numFmtId="43" fontId="0" fillId="0" borderId="34" xfId="33" applyFont="1" applyBorder="1" applyAlignment="1">
      <alignment horizontal="right" vertical="center"/>
    </xf>
    <xf numFmtId="0" fontId="0" fillId="34" borderId="23" xfId="0" applyFont="1" applyFill="1" applyBorder="1" applyAlignment="1">
      <alignment horizontal="right" readingOrder="2"/>
    </xf>
    <xf numFmtId="14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45" xfId="33" applyNumberFormat="1" applyFont="1" applyBorder="1" applyAlignment="1">
      <alignment horizontal="right"/>
    </xf>
    <xf numFmtId="43" fontId="0" fillId="0" borderId="32" xfId="33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37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37" applyNumberFormat="1" applyFont="1" applyAlignment="1">
      <alignment/>
    </xf>
    <xf numFmtId="43" fontId="0" fillId="34" borderId="46" xfId="33" applyFont="1" applyFill="1" applyBorder="1" applyAlignment="1">
      <alignment horizontal="right"/>
    </xf>
    <xf numFmtId="43" fontId="0" fillId="34" borderId="10" xfId="33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45" xfId="33" applyNumberFormat="1" applyFont="1" applyBorder="1" applyAlignment="1">
      <alignment horizontal="right"/>
    </xf>
    <xf numFmtId="176" fontId="1" fillId="0" borderId="45" xfId="33" applyNumberFormat="1" applyFont="1" applyBorder="1" applyAlignment="1">
      <alignment horizontal="right"/>
    </xf>
    <xf numFmtId="176" fontId="1" fillId="0" borderId="31" xfId="33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6" xfId="37" applyNumberFormat="1" applyFont="1" applyBorder="1" applyAlignment="1">
      <alignment horizontal="right"/>
    </xf>
    <xf numFmtId="194" fontId="0" fillId="0" borderId="40" xfId="33" applyNumberFormat="1" applyFont="1" applyBorder="1" applyAlignment="1">
      <alignment horizontal="right"/>
    </xf>
    <xf numFmtId="10" fontId="5" fillId="0" borderId="10" xfId="0" applyNumberFormat="1" applyFont="1" applyBorder="1" applyAlignment="1">
      <alignment/>
    </xf>
    <xf numFmtId="195" fontId="5" fillId="0" borderId="10" xfId="33" applyNumberFormat="1" applyFont="1" applyBorder="1" applyAlignment="1">
      <alignment/>
    </xf>
    <xf numFmtId="10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195" fontId="6" fillId="0" borderId="10" xfId="33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/>
    </xf>
    <xf numFmtId="10" fontId="6" fillId="0" borderId="20" xfId="0" applyNumberFormat="1" applyFont="1" applyBorder="1" applyAlignment="1">
      <alignment/>
    </xf>
    <xf numFmtId="195" fontId="6" fillId="0" borderId="20" xfId="33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33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3" fontId="1" fillId="0" borderId="10" xfId="33" applyFont="1" applyBorder="1" applyAlignment="1">
      <alignment/>
    </xf>
    <xf numFmtId="195" fontId="1" fillId="0" borderId="10" xfId="33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43" fontId="0" fillId="33" borderId="43" xfId="33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95" fontId="1" fillId="0" borderId="38" xfId="0" applyNumberFormat="1" applyFont="1" applyBorder="1" applyAlignment="1">
      <alignment/>
    </xf>
    <xf numFmtId="10" fontId="1" fillId="0" borderId="38" xfId="0" applyNumberFormat="1" applyFont="1" applyBorder="1" applyAlignment="1">
      <alignment/>
    </xf>
    <xf numFmtId="43" fontId="1" fillId="0" borderId="38" xfId="33" applyFont="1" applyBorder="1" applyAlignment="1">
      <alignment/>
    </xf>
    <xf numFmtId="43" fontId="1" fillId="0" borderId="38" xfId="0" applyNumberFormat="1" applyFont="1" applyBorder="1" applyAlignment="1">
      <alignment/>
    </xf>
    <xf numFmtId="176" fontId="1" fillId="0" borderId="45" xfId="33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129</v>
      </c>
      <c r="E1" s="196" t="s">
        <v>119</v>
      </c>
      <c r="F1" s="196"/>
    </row>
    <row r="2" spans="1:8" ht="13.5" thickBot="1">
      <c r="A2" s="112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206" t="s">
        <v>2</v>
      </c>
      <c r="E4" s="207"/>
      <c r="F4" s="199" t="s">
        <v>3</v>
      </c>
      <c r="G4" s="200"/>
      <c r="H4" s="20" t="s">
        <v>9</v>
      </c>
      <c r="I4" s="21" t="s">
        <v>10</v>
      </c>
    </row>
    <row r="5" spans="1:9" ht="13.5" thickBot="1">
      <c r="A5" s="201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202"/>
      <c r="B6" s="28" t="s">
        <v>4</v>
      </c>
      <c r="C6" s="28" t="s">
        <v>14</v>
      </c>
      <c r="D6" s="197" t="s">
        <v>11</v>
      </c>
      <c r="E6" s="208"/>
      <c r="F6" s="197" t="s">
        <v>24</v>
      </c>
      <c r="G6" s="198"/>
      <c r="H6" s="29" t="s">
        <v>27</v>
      </c>
      <c r="I6" s="30" t="s">
        <v>12</v>
      </c>
    </row>
    <row r="7" spans="1:9" ht="13.5" thickBot="1">
      <c r="A7" s="203"/>
      <c r="B7" s="31" t="s">
        <v>8</v>
      </c>
      <c r="C7" s="32"/>
      <c r="D7" s="204" t="s">
        <v>19</v>
      </c>
      <c r="E7" s="205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57">
        <f>'נספח 3ג'!G25</f>
        <v>0</v>
      </c>
      <c r="I8" s="160">
        <f>+'נספח 4'!E28</f>
        <v>97420</v>
      </c>
    </row>
    <row r="9" spans="1:9" s="2" customFormat="1" ht="12.75">
      <c r="A9" s="23" t="s">
        <v>134</v>
      </c>
      <c r="B9" s="185">
        <f>'נספח 2'!I11</f>
        <v>12920.67</v>
      </c>
      <c r="C9" s="183">
        <f>'נספח 2'!J11</f>
        <v>0.0002</v>
      </c>
      <c r="D9" s="173">
        <f>'נספח 3 א'!B21</f>
        <v>12918</v>
      </c>
      <c r="E9" s="184">
        <v>0</v>
      </c>
      <c r="F9" s="184">
        <v>0</v>
      </c>
      <c r="G9" s="184">
        <v>0</v>
      </c>
      <c r="H9" s="184">
        <v>0</v>
      </c>
      <c r="I9" s="182">
        <f>'נספח 3 א'!B21</f>
        <v>12918</v>
      </c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48"/>
    </row>
    <row r="11" spans="1:9" s="2" customFormat="1" ht="13.5" thickBot="1">
      <c r="A11" s="186" t="s">
        <v>6</v>
      </c>
      <c r="B11" s="187"/>
      <c r="C11" s="187"/>
      <c r="D11" s="188"/>
      <c r="E11" s="188"/>
      <c r="F11" s="188"/>
      <c r="G11" s="188"/>
      <c r="H11" s="188"/>
      <c r="I11" s="189"/>
    </row>
    <row r="12" spans="1:9" s="1" customFormat="1" ht="13.5" thickBot="1">
      <c r="A12" s="190" t="s">
        <v>7</v>
      </c>
      <c r="B12" s="191">
        <f>SUM(B9:B11)</f>
        <v>12920.67</v>
      </c>
      <c r="C12" s="192">
        <f>SUM(C9:C11)</f>
        <v>0.0002</v>
      </c>
      <c r="D12" s="191">
        <f>SUM(D9:D11)</f>
        <v>12918</v>
      </c>
      <c r="E12" s="193">
        <v>0</v>
      </c>
      <c r="F12" s="193">
        <v>0</v>
      </c>
      <c r="G12" s="193">
        <v>0</v>
      </c>
      <c r="H12" s="194">
        <f>H8</f>
        <v>0</v>
      </c>
      <c r="I12" s="195">
        <f>SUM(I8:I11)</f>
        <v>110338</v>
      </c>
    </row>
    <row r="14" spans="3:6" ht="18">
      <c r="C14" s="114"/>
      <c r="D14" s="114"/>
      <c r="E14" s="114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20">
      <selection activeCell="A11" sqref="A1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8.140625" style="0" customWidth="1"/>
    <col min="9" max="9" width="10.00390625" style="0" customWidth="1"/>
    <col min="10" max="10" width="9.7109375" style="0" customWidth="1"/>
  </cols>
  <sheetData>
    <row r="1" spans="1:4" ht="12.75">
      <c r="A1" s="7" t="s">
        <v>120</v>
      </c>
      <c r="D1" s="118" t="str">
        <f>'נספח 1'!D1</f>
        <v>30.06.2014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135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">
      <c r="A11" s="51" t="s">
        <v>134</v>
      </c>
      <c r="B11" s="6">
        <v>796011</v>
      </c>
      <c r="C11" s="6"/>
      <c r="D11" s="6"/>
      <c r="E11" s="6"/>
      <c r="F11" s="6"/>
      <c r="G11" s="6"/>
      <c r="H11" s="165">
        <v>0.0793</v>
      </c>
      <c r="I11" s="166">
        <v>12920.67</v>
      </c>
      <c r="J11" s="167">
        <v>0.0002</v>
      </c>
    </row>
    <row r="12" spans="1:10" ht="15.75" customHeight="1" hidden="1">
      <c r="A12" s="51" t="s">
        <v>46</v>
      </c>
      <c r="B12" s="6"/>
      <c r="C12" s="6"/>
      <c r="D12" s="6"/>
      <c r="E12" s="6"/>
      <c r="F12" s="6"/>
      <c r="G12" s="6"/>
      <c r="H12" s="6"/>
      <c r="I12" s="6"/>
      <c r="J12" s="48"/>
    </row>
    <row r="13" spans="1:10" ht="15" hidden="1">
      <c r="A13" s="51" t="s">
        <v>47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68" customFormat="1" ht="15.75">
      <c r="A14" s="49" t="s">
        <v>48</v>
      </c>
      <c r="B14" s="6"/>
      <c r="C14" s="6"/>
      <c r="D14" s="6"/>
      <c r="E14" s="6"/>
      <c r="F14" s="6"/>
      <c r="G14" s="6"/>
      <c r="H14" s="169">
        <v>0.0793</v>
      </c>
      <c r="I14" s="170">
        <v>12920.67</v>
      </c>
      <c r="J14" s="171">
        <v>0.0002</v>
      </c>
    </row>
    <row r="15" spans="1:10" ht="15">
      <c r="A15" s="45"/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49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9" t="s">
        <v>50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ht="15">
      <c r="A18" s="51" t="s">
        <v>43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">
      <c r="A19" s="51" t="s">
        <v>44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.75">
      <c r="A20" s="49" t="s">
        <v>45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51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51" t="s">
        <v>52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53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.75">
      <c r="A24" s="49" t="s">
        <v>54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45"/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55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51" t="s">
        <v>56</v>
      </c>
      <c r="B27" s="6"/>
      <c r="C27" s="6"/>
      <c r="D27" s="6"/>
      <c r="E27" s="6"/>
      <c r="F27" s="6"/>
      <c r="G27" s="6"/>
      <c r="H27" s="6"/>
      <c r="I27" s="6"/>
      <c r="J27" s="48"/>
    </row>
    <row r="28" spans="1:10" ht="15">
      <c r="A28" s="51" t="s">
        <v>57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.75">
      <c r="A29" s="49" t="s">
        <v>58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45"/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59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51" t="s">
        <v>60</v>
      </c>
      <c r="B32" s="6"/>
      <c r="C32" s="6"/>
      <c r="D32" s="6"/>
      <c r="E32" s="6"/>
      <c r="F32" s="6"/>
      <c r="G32" s="6"/>
      <c r="H32" s="6"/>
      <c r="I32" s="6"/>
      <c r="J32" s="48"/>
    </row>
    <row r="33" spans="1:10" ht="15">
      <c r="A33" s="51" t="s">
        <v>61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.75">
      <c r="A34" s="49" t="s">
        <v>62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45"/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63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52" t="s">
        <v>64</v>
      </c>
      <c r="B37" s="6"/>
      <c r="C37" s="6"/>
      <c r="D37" s="6"/>
      <c r="E37" s="6"/>
      <c r="F37" s="6"/>
      <c r="G37" s="6"/>
      <c r="H37" s="6"/>
      <c r="I37" s="6"/>
      <c r="J37" s="48"/>
    </row>
    <row r="38" spans="1:10" ht="31.5">
      <c r="A38" s="52" t="s">
        <v>65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15">
      <c r="A39" s="45" t="s">
        <v>66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15">
      <c r="A40" s="45" t="s">
        <v>67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.75">
      <c r="A41" s="47" t="s">
        <v>68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.75">
      <c r="A42" s="47"/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69</v>
      </c>
      <c r="B43" s="6"/>
      <c r="C43" s="6"/>
      <c r="D43" s="6"/>
      <c r="E43" s="6"/>
      <c r="F43" s="6"/>
      <c r="G43" s="6"/>
      <c r="H43" s="169">
        <v>0.0793</v>
      </c>
      <c r="I43" s="170">
        <v>12920.67</v>
      </c>
      <c r="J43" s="171">
        <v>0.0002</v>
      </c>
    </row>
    <row r="44" spans="1:10" ht="16.5" thickBot="1">
      <c r="A44" s="53" t="s">
        <v>70</v>
      </c>
      <c r="B44" s="54"/>
      <c r="C44" s="54"/>
      <c r="D44" s="54"/>
      <c r="E44" s="54"/>
      <c r="F44" s="54"/>
      <c r="G44" s="54"/>
      <c r="H44" s="175">
        <v>0.0793</v>
      </c>
      <c r="I44" s="176">
        <v>12920.67</v>
      </c>
      <c r="J44" s="177"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A15" sqref="A15:IV17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30.06.2014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134</v>
      </c>
      <c r="B14" s="172">
        <v>12918</v>
      </c>
      <c r="C14" s="178" t="s">
        <v>133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73">
        <f>SUM(B14:B17)</f>
        <v>12918</v>
      </c>
      <c r="C19" s="180" t="s">
        <v>133</v>
      </c>
    </row>
    <row r="20" spans="1:3" ht="12.75">
      <c r="A20" s="37"/>
      <c r="B20" s="174"/>
      <c r="C20" s="179"/>
    </row>
    <row r="21" spans="1:3" ht="25.5">
      <c r="A21" s="56" t="s">
        <v>79</v>
      </c>
      <c r="B21" s="173">
        <f>B19</f>
        <v>12918</v>
      </c>
      <c r="C21" s="181" t="s">
        <v>133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30.06.2014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30.06.2014</v>
      </c>
      <c r="C2" s="119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120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50"/>
      <c r="C16" s="150"/>
      <c r="D16" s="150"/>
      <c r="E16" s="154"/>
      <c r="F16" s="150"/>
      <c r="G16" s="150"/>
    </row>
    <row r="17" spans="1:10" ht="12.75" customHeight="1">
      <c r="A17" s="149"/>
      <c r="B17" s="146"/>
      <c r="C17" s="129"/>
      <c r="D17" s="151"/>
      <c r="E17" s="154"/>
      <c r="F17" s="154"/>
      <c r="G17" s="155"/>
      <c r="J17" s="153"/>
    </row>
    <row r="18" spans="1:7" ht="12.75" customHeight="1">
      <c r="A18" s="65" t="s">
        <v>75</v>
      </c>
      <c r="B18" s="6"/>
      <c r="C18" s="129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49"/>
      <c r="B20" s="146"/>
      <c r="C20" s="129"/>
      <c r="D20" s="156"/>
      <c r="E20" s="156"/>
      <c r="F20" s="154"/>
      <c r="G20" s="155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55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116"/>
      <c r="D31" s="116"/>
      <c r="E31" s="116"/>
    </row>
    <row r="32" ht="12.75">
      <c r="D32" s="116"/>
    </row>
    <row r="33" spans="4:5" ht="12.75">
      <c r="D33" s="117"/>
      <c r="E33" s="116"/>
    </row>
    <row r="35" spans="3:5" ht="12.75">
      <c r="C35" s="145"/>
      <c r="E35" s="1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45.140625" style="0" customWidth="1"/>
    <col min="2" max="2" width="13.7109375" style="0" customWidth="1"/>
    <col min="3" max="3" width="10.7109375" style="125" customWidth="1"/>
    <col min="4" max="4" width="12.421875" style="0" customWidth="1"/>
    <col min="5" max="5" width="19.28125" style="0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30.06.2014</v>
      </c>
    </row>
    <row r="2" ht="12.75">
      <c r="A2" s="7"/>
    </row>
    <row r="3" ht="13.5" thickBot="1">
      <c r="A3" s="112" t="str">
        <f>+'נספח 3ג'!A4</f>
        <v>פנסיה מקיפה</v>
      </c>
    </row>
    <row r="4" spans="1:5" ht="61.5" customHeight="1">
      <c r="A4" s="40"/>
      <c r="B4" s="67" t="s">
        <v>112</v>
      </c>
      <c r="C4" s="126" t="s">
        <v>28</v>
      </c>
      <c r="D4" s="67" t="s">
        <v>113</v>
      </c>
      <c r="E4" s="70" t="s">
        <v>114</v>
      </c>
    </row>
    <row r="5" spans="1:5" ht="15">
      <c r="A5" s="45"/>
      <c r="B5" s="63"/>
      <c r="C5" s="127"/>
      <c r="D5" s="63" t="s">
        <v>36</v>
      </c>
      <c r="E5" s="71" t="s">
        <v>38</v>
      </c>
    </row>
    <row r="6" spans="1:5" ht="15">
      <c r="A6" s="111" t="s">
        <v>117</v>
      </c>
      <c r="B6" s="83"/>
      <c r="C6" s="128"/>
      <c r="D6" s="85"/>
      <c r="E6" s="99"/>
    </row>
    <row r="7" spans="1:5" ht="12.75">
      <c r="A7" s="72" t="s">
        <v>40</v>
      </c>
      <c r="B7" s="83"/>
      <c r="C7" s="128"/>
      <c r="D7" s="85"/>
      <c r="E7" s="99"/>
    </row>
    <row r="8" spans="1:5" ht="12.75">
      <c r="A8" s="79" t="s">
        <v>115</v>
      </c>
      <c r="B8" s="83"/>
      <c r="C8" s="128"/>
      <c r="D8" s="85"/>
      <c r="E8" s="99"/>
    </row>
    <row r="9" spans="1:5" ht="12.75" customHeight="1">
      <c r="A9" s="162" t="s">
        <v>130</v>
      </c>
      <c r="B9" s="161">
        <v>41791</v>
      </c>
      <c r="C9" s="3">
        <v>2310134</v>
      </c>
      <c r="D9" s="163">
        <v>0.0543</v>
      </c>
      <c r="E9" s="164">
        <v>67465</v>
      </c>
    </row>
    <row r="10" spans="1:5" ht="12.75" customHeight="1">
      <c r="A10" s="162" t="s">
        <v>131</v>
      </c>
      <c r="B10" s="161">
        <v>41805</v>
      </c>
      <c r="C10" s="3">
        <v>3230166</v>
      </c>
      <c r="D10" s="163">
        <v>0.0254</v>
      </c>
      <c r="E10" s="164">
        <v>15037</v>
      </c>
    </row>
    <row r="11" spans="1:5" ht="12.75" customHeight="1">
      <c r="A11" s="162" t="s">
        <v>132</v>
      </c>
      <c r="B11" s="161">
        <v>41808</v>
      </c>
      <c r="C11" s="3">
        <v>1132562</v>
      </c>
      <c r="D11" s="163">
        <v>0.0434</v>
      </c>
      <c r="E11" s="164">
        <v>14918</v>
      </c>
    </row>
    <row r="12" spans="1:8" s="1" customFormat="1" ht="12.75" customHeight="1">
      <c r="A12" s="79" t="s">
        <v>45</v>
      </c>
      <c r="B12" s="84"/>
      <c r="C12" s="129"/>
      <c r="D12" s="115"/>
      <c r="E12" s="103"/>
      <c r="H12" s="152"/>
    </row>
    <row r="13" spans="1:8" ht="12.75" customHeight="1" thickBot="1">
      <c r="A13" s="138"/>
      <c r="B13" s="139"/>
      <c r="C13" s="140"/>
      <c r="D13" s="141"/>
      <c r="E13" s="142"/>
      <c r="H13" s="117"/>
    </row>
    <row r="14" spans="1:5" ht="12.75" customHeight="1" thickBot="1">
      <c r="A14" s="121"/>
      <c r="B14" s="122"/>
      <c r="C14" s="130"/>
      <c r="D14" s="123"/>
      <c r="E14" s="124"/>
    </row>
    <row r="15" spans="1:8" ht="12.75" customHeight="1" thickBot="1">
      <c r="A15" s="90" t="s">
        <v>48</v>
      </c>
      <c r="B15" s="91"/>
      <c r="C15" s="131"/>
      <c r="D15" s="92"/>
      <c r="E15" s="158">
        <f>SUM(E9:E14)</f>
        <v>97420</v>
      </c>
      <c r="H15" s="117"/>
    </row>
    <row r="16" spans="1:5" ht="12.75" customHeight="1">
      <c r="A16" s="100"/>
      <c r="B16" s="88"/>
      <c r="C16" s="132"/>
      <c r="D16" s="89"/>
      <c r="E16" s="101"/>
    </row>
    <row r="17" spans="1:5" ht="12.75" customHeight="1">
      <c r="A17" s="102" t="s">
        <v>49</v>
      </c>
      <c r="B17" s="84"/>
      <c r="C17" s="129"/>
      <c r="D17" s="86"/>
      <c r="E17" s="103"/>
    </row>
    <row r="18" spans="1:5" ht="12.75" customHeight="1">
      <c r="A18" s="73" t="s">
        <v>41</v>
      </c>
      <c r="B18" s="84"/>
      <c r="C18" s="129"/>
      <c r="D18" s="86"/>
      <c r="E18" s="103"/>
    </row>
    <row r="19" spans="1:8" ht="12.75" customHeight="1">
      <c r="A19" s="143"/>
      <c r="B19" s="144"/>
      <c r="C19" s="129"/>
      <c r="D19" s="151"/>
      <c r="E19" s="137"/>
      <c r="H19" s="116"/>
    </row>
    <row r="20" spans="1:8" ht="12.75" customHeight="1">
      <c r="A20" s="143"/>
      <c r="B20" s="144"/>
      <c r="C20" s="129"/>
      <c r="D20" s="151"/>
      <c r="E20" s="137"/>
      <c r="H20" s="116"/>
    </row>
    <row r="21" spans="1:8" ht="12.75" customHeight="1">
      <c r="A21" s="143"/>
      <c r="B21" s="144"/>
      <c r="C21" s="129"/>
      <c r="D21" s="151"/>
      <c r="E21" s="137"/>
      <c r="H21" s="117"/>
    </row>
    <row r="22" spans="1:10" ht="12.75">
      <c r="A22" s="143"/>
      <c r="B22" s="146"/>
      <c r="C22" s="129"/>
      <c r="D22" s="151"/>
      <c r="E22" s="137"/>
      <c r="H22" s="117"/>
      <c r="J22" s="116"/>
    </row>
    <row r="23" spans="1:10" ht="12.75">
      <c r="A23" s="73" t="s">
        <v>45</v>
      </c>
      <c r="B23" s="84"/>
      <c r="C23" s="129"/>
      <c r="D23" s="151"/>
      <c r="E23" s="108"/>
      <c r="J23" s="116"/>
    </row>
    <row r="24" spans="1:10" ht="12.75">
      <c r="A24" s="77"/>
      <c r="B24" s="84"/>
      <c r="C24" s="129"/>
      <c r="D24" s="113"/>
      <c r="E24" s="108"/>
      <c r="H24" s="145"/>
      <c r="J24" s="117"/>
    </row>
    <row r="25" spans="1:5" ht="13.5" thickBot="1">
      <c r="A25" s="104"/>
      <c r="B25" s="93"/>
      <c r="C25" s="133"/>
      <c r="D25" s="87"/>
      <c r="E25" s="109"/>
    </row>
    <row r="26" spans="1:5" ht="13.5" thickBot="1">
      <c r="A26" s="94" t="s">
        <v>54</v>
      </c>
      <c r="B26" s="95"/>
      <c r="C26" s="134"/>
      <c r="D26" s="92"/>
      <c r="E26" s="147">
        <f>SUM(E19:E25)</f>
        <v>0</v>
      </c>
    </row>
    <row r="27" spans="1:5" ht="13.5" thickBot="1">
      <c r="A27" s="105"/>
      <c r="B27" s="96"/>
      <c r="C27" s="130"/>
      <c r="D27" s="97"/>
      <c r="E27" s="110"/>
    </row>
    <row r="28" spans="1:5" ht="13.5" thickBot="1">
      <c r="A28" s="98" t="s">
        <v>116</v>
      </c>
      <c r="B28" s="106"/>
      <c r="C28" s="135"/>
      <c r="D28" s="107"/>
      <c r="E28" s="159">
        <f>+E26+E15</f>
        <v>97420</v>
      </c>
    </row>
    <row r="32" spans="2:5" ht="12.75">
      <c r="B32" s="116"/>
      <c r="C32" s="136"/>
      <c r="D32" s="116"/>
      <c r="E32" s="116"/>
    </row>
    <row r="35" ht="12.75">
      <c r="B35" s="145"/>
    </row>
    <row r="36" ht="12.75">
      <c r="B36" s="117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מורן אסלאק</cp:lastModifiedBy>
  <cp:lastPrinted>2007-11-28T08:04:27Z</cp:lastPrinted>
  <dcterms:created xsi:type="dcterms:W3CDTF">2007-08-12T16:10:46Z</dcterms:created>
  <dcterms:modified xsi:type="dcterms:W3CDTF">2014-07-30T12:24:26Z</dcterms:modified>
  <cp:category/>
  <cp:version/>
  <cp:contentType/>
  <cp:contentStatus/>
</cp:coreProperties>
</file>