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<sst xmlns="http://schemas.openxmlformats.org/spreadsheetml/2006/main" count="200" uniqueCount="143">
  <si>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</si>
  <si>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</si>
  <si>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</si>
  <si>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</si>
  <si>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</si>
  <si>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</si>
  <si>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</si>
  <si>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</si>
  <si>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</si>
  <si>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</si>
  <si>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</si>
  <si>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</si>
  <si>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</si>
  <si>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</si>
  <si>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</si>
  <si>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</si>
  <si>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</si>
  <si>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</si>
  <si>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</si>
  <si>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</si>
  <si>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</si>
  <si>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</si>
  <si>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</si>
  <si>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</si>
  <si>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</si>
  <si>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</si>
  <si>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</si>
  <si>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</si>
  <si>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</si>
  <si>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</si>
  <si>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</si>
  <si>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</si>
  <si>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</si>
  <si>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</si>
  <si>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</si>
  <si>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</si>
  <si>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</si>
  <si>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</si>
  <si>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</si>
  <si>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</si>
  <si>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</si>
  <si>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</si>
  <si>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</si>
  <si>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</si>
  <si>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</si>
  <si>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</si>
  <si>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</si>
  <si>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</si>
  <si>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</si>
  <si>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</si>
  <si>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</si>
  <si>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</si>
  <si>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</si>
  <si>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</si>
  <si>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</si>
  <si>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</si>
  <si>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</si>
  <si>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</si>
  <si>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</si>
  <si>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</si>
  <si>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</si>
  <si>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</si>
  <si>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</si>
  <si>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</si>
  <si>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</si>
  <si>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</si>
  <si>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</si>
  <si>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</si>
  <si>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</si>
  <si>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</si>
  <si>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</si>
  <si>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</si>
  <si>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</si>
  <si>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</si>
  <si>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</si>
  <si>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</si>
  <si>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</si>
  <si>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</si>
  <si>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</si>
  <si>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</si>
  <si>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</si>
  <si>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</si>
  <si>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</si>
  <si>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</si>
  <si>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</si>
  <si>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</si>
  <si>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</si>
  <si>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</si>
  <si>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</si>
  <si>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</si>
  <si>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</si>
  <si>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</si>
  <si>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</si>
  <si>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</si>
  <si>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</si>
  <si>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</si>
  <si>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</si>
  <si>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</si>
  <si>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</si>
  <si>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</si>
  <si>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</si>
  <si>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</si>
  <si>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</si>
  <si>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</si>
  <si>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</si>
  <si>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</si>
  <si>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</si>
  <si>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</si>
  <si>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</si>
  <si>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</si>
  <si>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</si>
  <si>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</si>
  <si>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</si>
  <si>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</si>
  <si>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</si>
  <si>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</si>
  <si>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</si>
  <si>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</si>
  <si>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</si>
  <si>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</si>
  <si>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</si>
  <si>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</si>
  <si>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</si>
  <si>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</si>
  <si>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</si>
  <si>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</si>
  <si>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</si>
  <si>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</si>
  <si>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</si>
  <si>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</si>
  <si>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</si>
  <si>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(2) מניות</t>
  </si>
  <si>
    <t>אלדן אג"ח ב</t>
  </si>
  <si>
    <t>13.04.2016</t>
  </si>
  <si>
    <t>מליסרון אג"ח טו</t>
  </si>
  <si>
    <t>19.04.2016</t>
  </si>
  <si>
    <t>בזק אג"ח 9</t>
  </si>
  <si>
    <t>21.04.2016</t>
  </si>
  <si>
    <t>דור אלון אג"ח ה</t>
  </si>
  <si>
    <t>05.06.2016</t>
  </si>
  <si>
    <t>בינלאומי הנפקות אג"ח 22 COCO</t>
  </si>
  <si>
    <t>23.06.2016</t>
  </si>
  <si>
    <t>30.06.2016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</si>
</sst>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62" applyFont="1" applyBorder="1" applyAlignment="1">
      <alignment horizontal="right"/>
    </xf>
    <xf numFmtId="10" fontId="0" fillId="0" borderId="10" xfId="62" applyNumberFormat="1" applyFont="1" applyBorder="1" applyAlignment="1">
      <alignment horizontal="right"/>
    </xf>
    <xf numFmtId="10" fontId="0" fillId="0" borderId="35" xfId="62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62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62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0" fontId="0" fillId="0" borderId="29" xfId="62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2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43" fontId="0" fillId="0" borderId="40" xfId="51" applyFont="1" applyBorder="1" applyAlignment="1">
      <alignment horizontal="right"/>
    </xf>
    <xf numFmtId="0" fontId="1" fillId="33" borderId="23" xfId="0" applyFont="1" applyFill="1" applyBorder="1" applyAlignment="1">
      <alignment horizontal="right" wrapText="1" readingOrder="2"/>
    </xf>
    <xf numFmtId="43" fontId="0" fillId="0" borderId="32" xfId="51" applyFont="1" applyBorder="1" applyAlignment="1">
      <alignment horizontal="right"/>
    </xf>
    <xf numFmtId="0" fontId="0" fillId="33" borderId="41" xfId="0" applyFont="1" applyFill="1" applyBorder="1" applyAlignment="1">
      <alignment horizontal="right" readingOrder="2"/>
    </xf>
    <xf numFmtId="0" fontId="1" fillId="33" borderId="42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62" applyNumberFormat="1" applyFont="1" applyBorder="1" applyAlignment="1">
      <alignment horizontal="right"/>
    </xf>
    <xf numFmtId="176" fontId="0" fillId="0" borderId="32" xfId="51" applyNumberFormat="1" applyFont="1" applyBorder="1" applyAlignment="1">
      <alignment horizontal="right"/>
    </xf>
    <xf numFmtId="176" fontId="0" fillId="0" borderId="43" xfId="51" applyNumberFormat="1" applyFont="1" applyBorder="1" applyAlignment="1">
      <alignment horizontal="right"/>
    </xf>
    <xf numFmtId="176" fontId="0" fillId="0" borderId="44" xfId="51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0" fontId="0" fillId="0" borderId="10" xfId="62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6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4" borderId="42" xfId="0" applyFont="1" applyFill="1" applyBorder="1" applyAlignment="1">
      <alignment horizontal="right" wrapText="1" readingOrder="2"/>
    </xf>
    <xf numFmtId="14" fontId="0" fillId="0" borderId="29" xfId="0" applyNumberFormat="1" applyFont="1" applyBorder="1" applyAlignment="1">
      <alignment horizontal="right"/>
    </xf>
    <xf numFmtId="10" fontId="0" fillId="0" borderId="29" xfId="62" applyNumberFormat="1" applyFont="1" applyBorder="1" applyAlignment="1">
      <alignment horizontal="right"/>
    </xf>
    <xf numFmtId="43" fontId="0" fillId="0" borderId="44" xfId="51" applyFont="1" applyBorder="1" applyAlignment="1">
      <alignment horizontal="right"/>
    </xf>
    <xf numFmtId="0" fontId="0" fillId="0" borderId="0" xfId="0" applyNumberFormat="1" applyAlignment="1">
      <alignment/>
    </xf>
    <xf numFmtId="0" fontId="1" fillId="33" borderId="22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43" fontId="0" fillId="34" borderId="32" xfId="5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 wrapText="1" readingOrder="2"/>
    </xf>
    <xf numFmtId="14" fontId="0" fillId="34" borderId="20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right"/>
    </xf>
    <xf numFmtId="10" fontId="0" fillId="34" borderId="20" xfId="62" applyNumberFormat="1" applyFont="1" applyFill="1" applyBorder="1" applyAlignment="1">
      <alignment horizontal="right"/>
    </xf>
    <xf numFmtId="43" fontId="0" fillId="0" borderId="34" xfId="51" applyFont="1" applyBorder="1" applyAlignment="1">
      <alignment horizontal="right" vertical="center"/>
    </xf>
    <xf numFmtId="0" fontId="0" fillId="34" borderId="23" xfId="0" applyFont="1" applyFill="1" applyBorder="1" applyAlignment="1">
      <alignment horizontal="right" readingOrder="2"/>
    </xf>
    <xf numFmtId="14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62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62" applyNumberFormat="1" applyFont="1" applyAlignment="1">
      <alignment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45" xfId="51" applyNumberFormat="1" applyFont="1" applyBorder="1" applyAlignment="1">
      <alignment horizontal="right"/>
    </xf>
    <xf numFmtId="176" fontId="1" fillId="0" borderId="45" xfId="51" applyNumberFormat="1" applyFont="1" applyBorder="1" applyAlignment="1">
      <alignment horizontal="right"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6" xfId="62" applyNumberFormat="1" applyFont="1" applyBorder="1" applyAlignment="1">
      <alignment horizontal="right"/>
    </xf>
    <xf numFmtId="194" fontId="0" fillId="0" borderId="40" xfId="51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195" fontId="6" fillId="0" borderId="10" xfId="51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43" fontId="0" fillId="33" borderId="43" xfId="51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95" fontId="1" fillId="0" borderId="38" xfId="0" applyNumberFormat="1" applyFont="1" applyBorder="1" applyAlignment="1">
      <alignment/>
    </xf>
    <xf numFmtId="43" fontId="1" fillId="0" borderId="38" xfId="51" applyFont="1" applyBorder="1" applyAlignment="1">
      <alignment/>
    </xf>
    <xf numFmtId="43" fontId="1" fillId="0" borderId="38" xfId="0" applyNumberFormat="1" applyFont="1" applyBorder="1" applyAlignment="1">
      <alignment/>
    </xf>
    <xf numFmtId="176" fontId="1" fillId="0" borderId="45" xfId="51" applyNumberFormat="1" applyFont="1" applyBorder="1" applyAlignment="1">
      <alignment/>
    </xf>
    <xf numFmtId="0" fontId="0" fillId="0" borderId="47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176" fontId="0" fillId="0" borderId="40" xfId="5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95" fontId="6" fillId="0" borderId="20" xfId="51" applyNumberFormat="1" applyFont="1" applyBorder="1" applyAlignment="1">
      <alignment/>
    </xf>
    <xf numFmtId="0" fontId="0" fillId="0" borderId="10" xfId="57" applyNumberFormat="1" applyBorder="1" applyAlignment="1">
      <alignment horizontal="right" vertical="center"/>
      <protection/>
    </xf>
    <xf numFmtId="14" fontId="0" fillId="0" borderId="10" xfId="58" applyNumberFormat="1" applyBorder="1" applyAlignment="1">
      <alignment horizontal="center"/>
      <protection/>
    </xf>
    <xf numFmtId="0" fontId="0" fillId="0" borderId="23" xfId="58" applyBorder="1">
      <alignment/>
      <protection/>
    </xf>
    <xf numFmtId="10" fontId="0" fillId="0" borderId="36" xfId="63" applyNumberFormat="1" applyFont="1" applyBorder="1" applyAlignment="1">
      <alignment horizontal="right"/>
    </xf>
    <xf numFmtId="194" fontId="0" fillId="0" borderId="40" xfId="53" applyNumberFormat="1" applyFont="1" applyBorder="1" applyAlignment="1">
      <alignment horizontal="right"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Border="1" applyAlignment="1">
      <alignment horizontal="right" vertical="center"/>
      <protection/>
    </xf>
    <xf numFmtId="0" fontId="0" fillId="34" borderId="0" xfId="58" applyFill="1">
      <alignment/>
      <protection/>
    </xf>
    <xf numFmtId="0" fontId="1" fillId="0" borderId="0" xfId="0" applyFont="1" applyAlignment="1">
      <alignment horizontal="center"/>
    </xf>
    <xf numFmtId="0" fontId="1" fillId="33" borderId="48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1" xfId="0" applyNumberFormat="1" applyFont="1" applyFill="1" applyBorder="1" applyAlignment="1">
      <alignment horizontal="center" wrapText="1"/>
    </xf>
    <xf numFmtId="49" fontId="0" fillId="33" borderId="52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</cellXfs>
  <cellStyles count="101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2 2" xfId="58"/>
    <cellStyle name="Normal 3" xfId="59"/>
    <cellStyle name="Normal 4" xfId="60"/>
    <cellStyle name="Normal 5" xfId="61"/>
    <cellStyle name="Percent" xfId="62"/>
    <cellStyle name="Percent 2" xfId="63"/>
    <cellStyle name="Percent 3" xfId="64"/>
    <cellStyle name="Percent 4" xfId="65"/>
    <cellStyle name="הדגשה1" xfId="66"/>
    <cellStyle name="הדגשה1 2" xfId="67"/>
    <cellStyle name="הדגשה2" xfId="68"/>
    <cellStyle name="הדגשה2 2" xfId="69"/>
    <cellStyle name="הדגשה3" xfId="70"/>
    <cellStyle name="הדגשה3 2" xfId="71"/>
    <cellStyle name="הדגשה4" xfId="72"/>
    <cellStyle name="הדגשה4 2" xfId="73"/>
    <cellStyle name="הדגשה5" xfId="74"/>
    <cellStyle name="הדגשה5 2" xfId="75"/>
    <cellStyle name="הדגשה6" xfId="76"/>
    <cellStyle name="הדגשה6 2" xfId="77"/>
    <cellStyle name="Hyperlink" xfId="78"/>
    <cellStyle name="Followed Hyperlink" xfId="79"/>
    <cellStyle name="הערה" xfId="80"/>
    <cellStyle name="הערה 2" xfId="81"/>
    <cellStyle name="חישוב" xfId="82"/>
    <cellStyle name="חישוב 2" xfId="83"/>
    <cellStyle name="טוב" xfId="84"/>
    <cellStyle name="טוב 2" xfId="85"/>
    <cellStyle name="טקסט אזהרה" xfId="86"/>
    <cellStyle name="טקסט אזהרה 2" xfId="87"/>
    <cellStyle name="טקסט הסברי" xfId="88"/>
    <cellStyle name="טקסט הסברי 2" xfId="89"/>
    <cellStyle name="כותרת" xfId="90"/>
    <cellStyle name="כותרת 1" xfId="91"/>
    <cellStyle name="כותרת 1 2" xfId="92"/>
    <cellStyle name="כותרת 2" xfId="93"/>
    <cellStyle name="כותרת 2 2" xfId="94"/>
    <cellStyle name="כותרת 3" xfId="95"/>
    <cellStyle name="כותרת 3 2" xfId="96"/>
    <cellStyle name="כותרת 4" xfId="97"/>
    <cellStyle name="כותרת 4 2" xfId="98"/>
    <cellStyle name="Currency [0]" xfId="99"/>
    <cellStyle name="ניטראלי" xfId="100"/>
    <cellStyle name="ניטראלי 2" xfId="101"/>
    <cellStyle name="סה&quot;כ" xfId="102"/>
    <cellStyle name="סה&quot;כ 2" xfId="103"/>
    <cellStyle name="פלט" xfId="104"/>
    <cellStyle name="פלט 2" xfId="105"/>
    <cellStyle name="Comma [0]" xfId="106"/>
    <cellStyle name="קלט" xfId="107"/>
    <cellStyle name="קלט 2" xfId="108"/>
    <cellStyle name="רע" xfId="109"/>
    <cellStyle name="רע 2" xfId="110"/>
    <cellStyle name="תא מסומן" xfId="111"/>
    <cellStyle name="תא מסומן 2" xfId="112"/>
    <cellStyle name="תא מקושר" xfId="113"/>
    <cellStyle name="תא מקושר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A18" sqref="A18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142</v>
      </c>
      <c r="E1" s="200" t="s">
        <v>119</v>
      </c>
      <c r="F1" s="200"/>
    </row>
    <row r="2" spans="1:8" ht="13.5" thickBot="1">
      <c r="A2" s="112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210" t="s">
        <v>2</v>
      </c>
      <c r="E4" s="211"/>
      <c r="F4" s="203" t="s">
        <v>3</v>
      </c>
      <c r="G4" s="204"/>
      <c r="H4" s="20" t="s">
        <v>9</v>
      </c>
      <c r="I4" s="21" t="s">
        <v>10</v>
      </c>
    </row>
    <row r="5" spans="1:9" ht="13.5" thickBot="1">
      <c r="A5" s="205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206"/>
      <c r="B6" s="28" t="s">
        <v>4</v>
      </c>
      <c r="C6" s="28" t="s">
        <v>14</v>
      </c>
      <c r="D6" s="201" t="s">
        <v>11</v>
      </c>
      <c r="E6" s="212"/>
      <c r="F6" s="201" t="s">
        <v>24</v>
      </c>
      <c r="G6" s="202"/>
      <c r="H6" s="29" t="s">
        <v>27</v>
      </c>
      <c r="I6" s="30" t="s">
        <v>12</v>
      </c>
    </row>
    <row r="7" spans="1:9" ht="13.5" thickBot="1">
      <c r="A7" s="207"/>
      <c r="B7" s="31" t="s">
        <v>8</v>
      </c>
      <c r="C7" s="32"/>
      <c r="D7" s="208" t="s">
        <v>19</v>
      </c>
      <c r="E7" s="209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56">
        <f>'נספח 3ג'!G25</f>
        <v>0</v>
      </c>
      <c r="I8" s="159">
        <f>+'נספח 4'!E32</f>
        <v>37881</v>
      </c>
    </row>
    <row r="9" spans="1:9" s="2" customFormat="1" ht="12.75">
      <c r="A9" s="23" t="s">
        <v>130</v>
      </c>
      <c r="B9" s="177">
        <f>'נספח 2'!I11</f>
        <v>17855.917542</v>
      </c>
      <c r="C9" s="217">
        <f>'נספח 2'!J11</f>
        <v>0.02</v>
      </c>
      <c r="D9" s="169">
        <f>'נספח 3 א'!B21</f>
        <v>0</v>
      </c>
      <c r="E9" s="176">
        <v>0</v>
      </c>
      <c r="F9" s="176">
        <v>0</v>
      </c>
      <c r="G9" s="176">
        <v>0</v>
      </c>
      <c r="H9" s="176">
        <v>0</v>
      </c>
      <c r="I9" s="175">
        <f>'נספח 3 א'!B21</f>
        <v>0</v>
      </c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47"/>
    </row>
    <row r="11" spans="1:9" s="2" customFormat="1" ht="13.5" thickBot="1">
      <c r="A11" s="178" t="s">
        <v>6</v>
      </c>
      <c r="B11" s="179"/>
      <c r="C11" s="179"/>
      <c r="D11" s="180"/>
      <c r="E11" s="180"/>
      <c r="F11" s="180"/>
      <c r="G11" s="180"/>
      <c r="H11" s="180"/>
      <c r="I11" s="181"/>
    </row>
    <row r="12" spans="1:9" s="1" customFormat="1" ht="13.5" thickBot="1">
      <c r="A12" s="182" t="s">
        <v>7</v>
      </c>
      <c r="B12" s="183">
        <f>SUM(B9:B11)</f>
        <v>17855.917542</v>
      </c>
      <c r="C12" s="218">
        <f>SUM(C9:C11)</f>
        <v>0.02</v>
      </c>
      <c r="D12" s="183">
        <f>SUM(D9:D11)</f>
        <v>0</v>
      </c>
      <c r="E12" s="184">
        <v>0</v>
      </c>
      <c r="F12" s="184">
        <v>0</v>
      </c>
      <c r="G12" s="184">
        <v>0</v>
      </c>
      <c r="H12" s="185">
        <f>H8</f>
        <v>0</v>
      </c>
      <c r="I12" s="186">
        <f>SUM(I8:I11)</f>
        <v>37881</v>
      </c>
    </row>
    <row r="14" spans="3:6" ht="18">
      <c r="C14" s="113"/>
      <c r="D14" s="113"/>
      <c r="E14" s="113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H44" sqref="H44:J44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10.8515625" style="0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117" t="str">
        <f>'נספח 1'!D1</f>
        <v>30.06.2016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131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.75">
      <c r="A11" s="51" t="s">
        <v>130</v>
      </c>
      <c r="B11" s="190">
        <v>796011</v>
      </c>
      <c r="C11" s="190"/>
      <c r="D11" s="190"/>
      <c r="E11" s="190"/>
      <c r="F11" s="190"/>
      <c r="G11" s="190"/>
      <c r="H11" s="213">
        <v>8.31</v>
      </c>
      <c r="I11" s="166">
        <v>17855.917542</v>
      </c>
      <c r="J11" s="214">
        <v>0.02</v>
      </c>
    </row>
    <row r="12" spans="1:10" ht="15.75" customHeight="1" hidden="1">
      <c r="A12" s="51" t="s">
        <v>46</v>
      </c>
      <c r="B12" s="6"/>
      <c r="C12" s="6"/>
      <c r="D12" s="6"/>
      <c r="E12" s="6"/>
      <c r="F12" s="6"/>
      <c r="G12" s="6"/>
      <c r="H12" s="6"/>
      <c r="I12" s="6"/>
      <c r="J12" s="48"/>
    </row>
    <row r="13" spans="1:10" ht="15" hidden="1">
      <c r="A13" s="51" t="s">
        <v>47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64" customFormat="1" ht="15.75">
      <c r="A14" s="49" t="s">
        <v>48</v>
      </c>
      <c r="B14" s="6"/>
      <c r="C14" s="6"/>
      <c r="D14" s="6"/>
      <c r="E14" s="6"/>
      <c r="F14" s="6"/>
      <c r="G14" s="6"/>
      <c r="H14" s="165"/>
      <c r="I14" s="166"/>
      <c r="J14" s="167"/>
    </row>
    <row r="15" spans="1:10" ht="15">
      <c r="A15" s="45"/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49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9" t="s">
        <v>50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ht="15">
      <c r="A18" s="51" t="s">
        <v>43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">
      <c r="A19" s="51" t="s">
        <v>44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.75">
      <c r="A20" s="49" t="s">
        <v>45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51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51" t="s">
        <v>52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53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.75">
      <c r="A24" s="49" t="s">
        <v>54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45"/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55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51" t="s">
        <v>56</v>
      </c>
      <c r="B27" s="6"/>
      <c r="C27" s="6"/>
      <c r="D27" s="6"/>
      <c r="E27" s="6"/>
      <c r="F27" s="6"/>
      <c r="G27" s="6"/>
      <c r="H27" s="6"/>
      <c r="I27" s="6"/>
      <c r="J27" s="48"/>
    </row>
    <row r="28" spans="1:10" ht="15">
      <c r="A28" s="51" t="s">
        <v>57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.75">
      <c r="A29" s="49" t="s">
        <v>58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45"/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59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51" t="s">
        <v>60</v>
      </c>
      <c r="B32" s="6"/>
      <c r="C32" s="6"/>
      <c r="D32" s="6"/>
      <c r="E32" s="6"/>
      <c r="F32" s="6"/>
      <c r="G32" s="6"/>
      <c r="H32" s="6"/>
      <c r="I32" s="6"/>
      <c r="J32" s="48"/>
    </row>
    <row r="33" spans="1:10" ht="15">
      <c r="A33" s="51" t="s">
        <v>61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.75">
      <c r="A34" s="49" t="s">
        <v>62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45"/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63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52" t="s">
        <v>64</v>
      </c>
      <c r="B37" s="6"/>
      <c r="C37" s="6"/>
      <c r="D37" s="6"/>
      <c r="E37" s="6"/>
      <c r="F37" s="6"/>
      <c r="G37" s="6"/>
      <c r="H37" s="6"/>
      <c r="I37" s="6"/>
      <c r="J37" s="48"/>
    </row>
    <row r="38" spans="1:10" ht="31.5">
      <c r="A38" s="52" t="s">
        <v>65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15">
      <c r="A39" s="45" t="s">
        <v>66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15">
      <c r="A40" s="45" t="s">
        <v>67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.75">
      <c r="A41" s="47" t="s">
        <v>68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.75">
      <c r="A42" s="47"/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69</v>
      </c>
      <c r="B43" s="6"/>
      <c r="C43" s="6"/>
      <c r="D43" s="6"/>
      <c r="E43" s="6"/>
      <c r="F43" s="6"/>
      <c r="G43" s="6"/>
      <c r="H43" s="165"/>
      <c r="I43" s="166"/>
      <c r="J43" s="167"/>
    </row>
    <row r="44" spans="1:10" ht="16.5" thickBot="1">
      <c r="A44" s="53" t="s">
        <v>70</v>
      </c>
      <c r="B44" s="54"/>
      <c r="C44" s="54"/>
      <c r="D44" s="54"/>
      <c r="E44" s="54"/>
      <c r="F44" s="54"/>
      <c r="G44" s="54"/>
      <c r="H44" s="215">
        <f>H11</f>
        <v>8.31</v>
      </c>
      <c r="I44" s="191">
        <f>I11</f>
        <v>17855.917542</v>
      </c>
      <c r="J44" s="216">
        <f>J11</f>
        <v>0.02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29" sqref="B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30.06.2016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68"/>
      <c r="C14" s="171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69"/>
      <c r="C19" s="173" t="s">
        <v>129</v>
      </c>
    </row>
    <row r="20" spans="1:3" ht="12.75">
      <c r="A20" s="37"/>
      <c r="B20" s="170"/>
      <c r="C20" s="172"/>
    </row>
    <row r="21" spans="1:3" ht="25.5">
      <c r="A21" s="56" t="s">
        <v>79</v>
      </c>
      <c r="B21" s="169"/>
      <c r="C21" s="174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30.06.2016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30.06.2016</v>
      </c>
      <c r="C2" s="118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119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49"/>
      <c r="C16" s="149"/>
      <c r="D16" s="149"/>
      <c r="E16" s="153"/>
      <c r="F16" s="149"/>
      <c r="G16" s="149"/>
    </row>
    <row r="17" spans="1:10" ht="12.75" customHeight="1">
      <c r="A17" s="148"/>
      <c r="B17" s="145"/>
      <c r="C17" s="128"/>
      <c r="D17" s="150"/>
      <c r="E17" s="153"/>
      <c r="F17" s="153"/>
      <c r="G17" s="154"/>
      <c r="J17" s="152"/>
    </row>
    <row r="18" spans="1:7" ht="12.75" customHeight="1">
      <c r="A18" s="65" t="s">
        <v>75</v>
      </c>
      <c r="B18" s="6"/>
      <c r="C18" s="128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48"/>
      <c r="B20" s="145"/>
      <c r="C20" s="128"/>
      <c r="D20" s="155"/>
      <c r="E20" s="155"/>
      <c r="F20" s="153"/>
      <c r="G20" s="154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54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115"/>
      <c r="D31" s="115"/>
      <c r="E31" s="115"/>
    </row>
    <row r="32" ht="12.75">
      <c r="D32" s="115"/>
    </row>
    <row r="33" spans="4:5" ht="12.75">
      <c r="D33" s="116"/>
      <c r="E33" s="115"/>
    </row>
    <row r="35" spans="3:5" ht="12.75">
      <c r="C35" s="144"/>
      <c r="E3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124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30.06.2016</v>
      </c>
    </row>
    <row r="2" ht="12.75">
      <c r="A2" s="7"/>
    </row>
    <row r="3" ht="13.5" thickBot="1">
      <c r="A3" s="112" t="str">
        <f>+'נספח 3ג'!A4</f>
        <v>פנסיה מקיפה</v>
      </c>
    </row>
    <row r="4" spans="1:5" ht="61.5" customHeight="1">
      <c r="A4" s="40"/>
      <c r="B4" s="67" t="s">
        <v>112</v>
      </c>
      <c r="C4" s="125" t="s">
        <v>28</v>
      </c>
      <c r="D4" s="67" t="s">
        <v>113</v>
      </c>
      <c r="E4" s="70" t="s">
        <v>114</v>
      </c>
    </row>
    <row r="5" spans="1:5" ht="15">
      <c r="A5" s="45"/>
      <c r="B5" s="63"/>
      <c r="C5" s="126"/>
      <c r="D5" s="63" t="s">
        <v>36</v>
      </c>
      <c r="E5" s="71" t="s">
        <v>38</v>
      </c>
    </row>
    <row r="6" spans="1:5" ht="15">
      <c r="A6" s="111" t="s">
        <v>117</v>
      </c>
      <c r="B6" s="83"/>
      <c r="C6" s="127"/>
      <c r="D6" s="85"/>
      <c r="E6" s="99"/>
    </row>
    <row r="7" spans="1:5" ht="12.75">
      <c r="A7" s="72" t="s">
        <v>40</v>
      </c>
      <c r="B7" s="83"/>
      <c r="C7" s="127"/>
      <c r="D7" s="85"/>
      <c r="E7" s="99"/>
    </row>
    <row r="8" spans="1:5" ht="12.75">
      <c r="A8" s="79" t="s">
        <v>115</v>
      </c>
      <c r="B8" s="83"/>
      <c r="C8" s="127"/>
      <c r="D8" s="85"/>
      <c r="E8" s="99"/>
    </row>
    <row r="9" spans="1:5" ht="12.75">
      <c r="A9" s="194" t="s">
        <v>132</v>
      </c>
      <c r="B9" s="193" t="s">
        <v>133</v>
      </c>
      <c r="C9" s="198">
        <v>1138254</v>
      </c>
      <c r="D9" s="195">
        <v>0.011870058806384035</v>
      </c>
      <c r="E9" s="196">
        <v>6142</v>
      </c>
    </row>
    <row r="10" spans="1:5" ht="12.75">
      <c r="A10" s="194" t="s">
        <v>134</v>
      </c>
      <c r="B10" s="193" t="s">
        <v>135</v>
      </c>
      <c r="C10" s="198">
        <v>3230240</v>
      </c>
      <c r="D10" s="195">
        <v>0.03302002652736298</v>
      </c>
      <c r="E10" s="196">
        <v>12481</v>
      </c>
    </row>
    <row r="11" spans="1:5" ht="12.75">
      <c r="A11" s="197" t="s">
        <v>136</v>
      </c>
      <c r="B11" s="193" t="s">
        <v>137</v>
      </c>
      <c r="C11" s="199">
        <v>2300176</v>
      </c>
      <c r="D11" s="195">
        <v>0.014617630066219165</v>
      </c>
      <c r="E11" s="196">
        <v>11241</v>
      </c>
    </row>
    <row r="12" spans="1:5" ht="12.75">
      <c r="A12" s="192" t="s">
        <v>138</v>
      </c>
      <c r="B12" s="160" t="s">
        <v>139</v>
      </c>
      <c r="C12" s="192">
        <v>1136761</v>
      </c>
      <c r="D12" s="162">
        <v>0.012972146684251076</v>
      </c>
      <c r="E12" s="163">
        <v>2247</v>
      </c>
    </row>
    <row r="13" spans="1:5" ht="12.75">
      <c r="A13" s="192" t="s">
        <v>140</v>
      </c>
      <c r="B13" s="160" t="s">
        <v>141</v>
      </c>
      <c r="C13" s="192">
        <v>1138585</v>
      </c>
      <c r="D13" s="162">
        <v>0.009948670929643822</v>
      </c>
      <c r="E13" s="163">
        <v>5770</v>
      </c>
    </row>
    <row r="14" spans="1:5" ht="12.75" customHeight="1">
      <c r="A14" s="161"/>
      <c r="B14" s="160"/>
      <c r="C14" s="3"/>
      <c r="D14" s="162"/>
      <c r="E14" s="163"/>
    </row>
    <row r="15" spans="1:5" ht="12.75" customHeight="1">
      <c r="A15" s="187"/>
      <c r="B15" s="188"/>
      <c r="C15" s="3"/>
      <c r="D15" s="89"/>
      <c r="E15" s="189"/>
    </row>
    <row r="16" spans="1:8" s="1" customFormat="1" ht="12.75" customHeight="1">
      <c r="A16" s="79" t="s">
        <v>45</v>
      </c>
      <c r="B16" s="84"/>
      <c r="C16" s="128"/>
      <c r="D16" s="114"/>
      <c r="E16" s="103"/>
      <c r="H16" s="151"/>
    </row>
    <row r="17" spans="1:8" ht="12.75" customHeight="1" thickBot="1">
      <c r="A17" s="137"/>
      <c r="B17" s="138"/>
      <c r="C17" s="139"/>
      <c r="D17" s="140"/>
      <c r="E17" s="141"/>
      <c r="H17" s="116"/>
    </row>
    <row r="18" spans="1:5" ht="12.75" customHeight="1" thickBot="1">
      <c r="A18" s="120"/>
      <c r="B18" s="121"/>
      <c r="C18" s="129"/>
      <c r="D18" s="122"/>
      <c r="E18" s="123"/>
    </row>
    <row r="19" spans="1:8" ht="12.75" customHeight="1" thickBot="1">
      <c r="A19" s="90" t="s">
        <v>48</v>
      </c>
      <c r="B19" s="91"/>
      <c r="C19" s="130"/>
      <c r="D19" s="92"/>
      <c r="E19" s="157">
        <f>SUM(E9:E18)</f>
        <v>37881</v>
      </c>
      <c r="H19" s="116"/>
    </row>
    <row r="20" spans="1:5" ht="12.75" customHeight="1">
      <c r="A20" s="100"/>
      <c r="B20" s="88"/>
      <c r="C20" s="131"/>
      <c r="D20" s="89"/>
      <c r="E20" s="101"/>
    </row>
    <row r="21" spans="1:5" ht="12.75" customHeight="1">
      <c r="A21" s="102" t="s">
        <v>49</v>
      </c>
      <c r="B21" s="84"/>
      <c r="C21" s="128"/>
      <c r="D21" s="86"/>
      <c r="E21" s="103"/>
    </row>
    <row r="22" spans="1:5" ht="12.75" customHeight="1">
      <c r="A22" s="73" t="s">
        <v>41</v>
      </c>
      <c r="B22" s="84"/>
      <c r="C22" s="128"/>
      <c r="D22" s="86"/>
      <c r="E22" s="103"/>
    </row>
    <row r="23" spans="1:8" ht="12.75" customHeight="1">
      <c r="A23" s="142"/>
      <c r="B23" s="143"/>
      <c r="C23" s="128"/>
      <c r="D23" s="150"/>
      <c r="E23" s="136"/>
      <c r="H23" s="115"/>
    </row>
    <row r="24" spans="1:8" ht="12.75" customHeight="1">
      <c r="A24" s="142"/>
      <c r="B24" s="143"/>
      <c r="C24" s="128"/>
      <c r="D24" s="150"/>
      <c r="E24" s="136"/>
      <c r="H24" s="115"/>
    </row>
    <row r="25" spans="1:8" ht="12.75" customHeight="1">
      <c r="A25" s="142"/>
      <c r="B25" s="143"/>
      <c r="C25" s="128"/>
      <c r="D25" s="150"/>
      <c r="E25" s="136"/>
      <c r="H25" s="116"/>
    </row>
    <row r="26" spans="1:10" ht="12.75">
      <c r="A26" s="142"/>
      <c r="B26" s="145"/>
      <c r="C26" s="128"/>
      <c r="D26" s="150"/>
      <c r="E26" s="136"/>
      <c r="H26" s="116"/>
      <c r="J26" s="115"/>
    </row>
    <row r="27" spans="1:10" ht="12.75">
      <c r="A27" s="73" t="s">
        <v>45</v>
      </c>
      <c r="B27" s="84"/>
      <c r="C27" s="128"/>
      <c r="D27" s="150"/>
      <c r="E27" s="108"/>
      <c r="J27" s="115"/>
    </row>
    <row r="28" spans="1:5" ht="12.75" customHeight="1">
      <c r="A28" s="161"/>
      <c r="B28" s="160"/>
      <c r="C28" s="3"/>
      <c r="D28" s="162"/>
      <c r="E28" s="163"/>
    </row>
    <row r="29" spans="1:5" ht="13.5" thickBot="1">
      <c r="A29" s="104"/>
      <c r="B29" s="93"/>
      <c r="C29" s="132"/>
      <c r="D29" s="87"/>
      <c r="E29" s="109"/>
    </row>
    <row r="30" spans="1:5" ht="13.5" thickBot="1">
      <c r="A30" s="94" t="s">
        <v>54</v>
      </c>
      <c r="B30" s="95"/>
      <c r="C30" s="133"/>
      <c r="D30" s="92"/>
      <c r="E30" s="146">
        <f>SUM(E23:E29)</f>
        <v>0</v>
      </c>
    </row>
    <row r="31" spans="1:5" ht="13.5" thickBot="1">
      <c r="A31" s="105"/>
      <c r="B31" s="96"/>
      <c r="C31" s="129"/>
      <c r="D31" s="97"/>
      <c r="E31" s="110"/>
    </row>
    <row r="32" spans="1:5" ht="13.5" thickBot="1">
      <c r="A32" s="98" t="s">
        <v>116</v>
      </c>
      <c r="B32" s="106"/>
      <c r="C32" s="134"/>
      <c r="D32" s="107"/>
      <c r="E32" s="158">
        <f>+E30+E19</f>
        <v>37881</v>
      </c>
    </row>
    <row r="36" spans="2:5" ht="12.75">
      <c r="B36" s="115"/>
      <c r="C36" s="135"/>
      <c r="D36" s="115"/>
      <c r="E36" s="115"/>
    </row>
    <row r="39" ht="12.75">
      <c r="B39" s="144"/>
    </row>
    <row r="40" ht="12.75">
      <c r="B40" s="116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פסי</cp:lastModifiedBy>
  <cp:lastPrinted>2007-11-28T08:04:27Z</cp:lastPrinted>
  <dcterms:created xsi:type="dcterms:W3CDTF">2007-08-12T16:10:46Z</dcterms:created>
  <dcterms:modified xsi:type="dcterms:W3CDTF">2016-08-11T13:46:11Z</dcterms:modified>
  <cp:category/>
  <cp:version/>
  <cp:contentType/>
  <cp:contentStatus/>
</cp:coreProperties>
</file>