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<sst xmlns="http://schemas.openxmlformats.org/spreadsheetml/2006/main" count="1142" uniqueCount="311">
  <si>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</si>
  <si>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</si>
  <si>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</si>
  <si>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</si>
  <si>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</si>
  <si>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</si>
  <si>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</si>
  <si>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</si>
  <si>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</si>
  <si>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</si>
  <si>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</si>
  <si>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</si>
  <si>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</si>
  <si>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</si>
  <si>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</si>
  <si>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</si>
  <si>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</si>
  <si>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</si>
  <si>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</si>
  <si>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</si>
  <si>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</si>
  <si>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</si>
  <si>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</si>
  <si>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</si>
  <si>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</si>
  <si>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</si>
  <si>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</si>
  <si>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</si>
  <si>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</si>
  <si>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</si>
  <si>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</si>
  <si>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</si>
  <si>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</si>
  <si>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</si>
  <si>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</si>
  <si>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</si>
  <si>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</si>
  <si>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</si>
  <si>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</si>
  <si>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</si>
  <si>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</si>
  <si>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</si>
  <si>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</si>
  <si>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</si>
  <si>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</si>
  <si>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</si>
  <si>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</si>
  <si>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</si>
  <si>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</si>
  <si>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</si>
  <si>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</si>
  <si>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</si>
  <si>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</si>
  <si>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</si>
  <si>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</si>
  <si>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</si>
  <si>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</si>
  <si>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</si>
  <si>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</si>
  <si>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</si>
  <si>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</si>
  <si>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</si>
  <si>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</si>
  <si>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</si>
  <si>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</si>
  <si>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</si>
  <si>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</si>
  <si>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</si>
  <si>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</si>
  <si>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</si>
  <si>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</si>
  <si>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</si>
  <si>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</si>
  <si>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</si>
  <si>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</si>
  <si>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</si>
  <si>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</si>
  <si>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</si>
  <si>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</si>
  <si>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</si>
  <si>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</si>
  <si>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</si>
  <si>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</si>
  <si>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</si>
  <si>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</si>
  <si>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</si>
  <si>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</si>
  <si>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</si>
  <si>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</si>
  <si>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</si>
  <si>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</si>
  <si>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</si>
  <si>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</si>
  <si>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</si>
  <si>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</si>
  <si>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</si>
  <si>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</si>
  <si>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</si>
  <si>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</si>
  <si>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</si>
  <si>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</si>
  <si>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</si>
  <si>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</si>
  <si>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</si>
  <si>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</si>
  <si>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</si>
  <si>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</si>
  <si>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</si>
  <si>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</si>
  <si>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</si>
  <si>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</si>
  <si>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</si>
  <si>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</si>
  <si>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</si>
  <si>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</si>
  <si>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</si>
  <si>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</si>
  <si>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</si>
  <si>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</si>
  <si>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</si>
  <si>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</si>
  <si>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</si>
  <si>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</si>
  <si>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</si>
  <si>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</si>
  <si>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</si>
  <si>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</si>
  <si>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</si>
  <si>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</si>
  <si>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</si>
  <si>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</si>
  <si>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</si>
  <si>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</si>
  <si>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</si>
  <si>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</si>
  <si>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</si>
  <si>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</si>
  <si>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</si>
  <si>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</si>
  <si>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</si>
  <si>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</si>
  <si>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</si>
  <si>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</si>
  <si>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</si>
  <si>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</si>
  <si>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</si>
  <si>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</si>
  <si>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</si>
  <si>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</si>
  <si>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</si>
  <si>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</si>
  <si>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</si>
  <si>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</si>
  <si>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</si>
  <si>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</si>
  <si>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</si>
  <si>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</si>
  <si>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</si>
  <si>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</si>
  <si>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</si>
  <si>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</si>
  <si>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</si>
  <si>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</si>
  <si>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</si>
  <si>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</si>
  <si>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</si>
  <si>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</si>
  <si>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</si>
  <si>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</si>
  <si>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</si>
  <si>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</si>
  <si>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</si>
  <si>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</si>
  <si>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</si>
  <si>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</si>
  <si>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</si>
  <si>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</si>
  <si>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</si>
  <si>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</si>
  <si>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</si>
  <si>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</si>
  <si>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</si>
  <si>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</si>
  <si>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</si>
  <si>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</si>
  <si>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</si>
  <si>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</si>
  <si>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</si>
  <si>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</si>
  <si>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</si>
  <si>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</si>
  <si>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</si>
  <si>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</si>
  <si>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</si>
  <si>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</si>
  <si>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</si>
  <si>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</si>
  <si>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</si>
  <si>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</si>
  <si>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</si>
  <si>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</si>
  <si>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</si>
  <si>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</si>
  <si>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</si>
  <si>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</si>
  <si>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</si>
  <si>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</si>
  <si>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</si>
  <si>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</si>
  <si>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</si>
  <si>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</si>
  <si>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</si>
  <si>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</si>
  <si>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</si>
  <si>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</si>
  <si>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</si>
  <si>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</si>
  <si>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</si>
  <si>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</si>
  <si>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</si>
  <si>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</si>
  <si>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</si>
  <si>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</si>
  <si>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</si>
  <si>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</si>
  <si>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</si>
  <si>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</si>
  <si>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</si>
  <si>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</si>
  <si>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</si>
  <si>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</si>
  <si>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</si>
  <si>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</si>
  <si>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</si>
  <si>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</si>
  <si>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</si>
  <si>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</si>
  <si>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</si>
  <si>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</si>
  <si>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</si>
  <si>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</si>
  <si>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</si>
  <si>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</si>
  <si>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</si>
  <si>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</si>
  <si>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</si>
  <si>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</si>
  <si>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</si>
  <si>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</si>
  <si>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</si>
  <si>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</si>
  <si>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</si>
  <si>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</si>
  <si>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</si>
  <si>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</si>
  <si>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</si>
  <si>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</si>
  <si>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</si>
  <si>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</si>
  <si>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</si>
  <si>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</si>
  <si>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</si>
  <si>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</si>
  <si>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</si>
  <si>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</si>
  <si>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</si>
  <si>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</si>
  <si>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</si>
  <si>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</si>
  <si>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</si>
  <si>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</si>
  <si>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</si>
  <si>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</si>
  <si>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</si>
  <si>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</si>
  <si>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</si>
  <si>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</si>
  <si>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</si>
  <si>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</si>
  <si>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</si>
  <si>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</si>
  <si>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</si>
  <si>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</si>
  <si>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</si>
  <si>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</si>
  <si>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</si>
  <si>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</si>
  <si>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</si>
  <si>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</si>
  <si>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</si>
  <si>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</si>
  <si>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</si>
  <si>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</si>
  <si>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</si>
  <si>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</si>
  <si>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</si>
  <si>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</si>
  <si>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</si>
  <si>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</si>
  <si>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</si>
  <si>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</si>
  <si>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</si>
  <si>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</si>
  <si>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</si>
  <si>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</si>
  <si>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</si>
  <si>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</si>
  <si>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31.5.15</t>
  </si>
  <si>
    <t xml:space="preserve"> הסכומים באלפי ש"ח 31.5.15</t>
  </si>
  <si>
    <t>נספחים לדו"ח חודשי לתקופה שנסתיימה ביום 31.5.15</t>
  </si>
  <si>
    <t>תשואה נומינלית ברוטו מצטברת ליום 31.05.2015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</si>
</sst>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 style="thin"/>
      <top style="hair"/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01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79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0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3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0" xfId="456" applyNumberFormat="1" applyFont="1" applyFill="1" applyBorder="1" applyAlignment="1" applyProtection="1">
      <alignment horizontal="right" vertical="top" wrapText="1"/>
      <protection/>
    </xf>
    <xf numFmtId="1" fontId="3" fillId="20" borderId="85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3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87" xfId="456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9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3" fillId="30" borderId="15" xfId="461" applyNumberFormat="1" applyFont="1" applyFill="1" applyBorder="1" applyAlignment="1">
      <alignment/>
    </xf>
    <xf numFmtId="1" fontId="3" fillId="30" borderId="88" xfId="461" applyNumberFormat="1" applyFont="1" applyFill="1" applyBorder="1" applyAlignment="1">
      <alignment horizontal="center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10" fontId="8" fillId="32" borderId="89" xfId="456" applyNumberFormat="1" applyFont="1" applyFill="1" applyBorder="1" applyAlignment="1" applyProtection="1">
      <alignment wrapText="1"/>
      <protection locked="0"/>
    </xf>
    <xf numFmtId="10" fontId="8" fillId="32" borderId="90" xfId="456" applyNumberFormat="1" applyFont="1" applyFill="1" applyBorder="1" applyAlignment="1" applyProtection="1">
      <alignment wrapText="1"/>
      <protection locked="0"/>
    </xf>
    <xf numFmtId="10" fontId="8" fillId="32" borderId="91" xfId="456" applyNumberFormat="1" applyFont="1" applyFill="1" applyBorder="1" applyAlignment="1" applyProtection="1">
      <alignment wrapText="1"/>
      <protection locked="0"/>
    </xf>
    <xf numFmtId="10" fontId="8" fillId="32" borderId="84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79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L3" sqref="L3"/>
    </sheetView>
  </sheetViews>
  <sheetFormatPr defaultColWidth="8.8515625" defaultRowHeight="12.75"/>
  <cols>
    <col min="1" max="1" width="4.7109375" style="184" customWidth="1"/>
    <col min="2" max="2" width="2.28125" style="185" customWidth="1"/>
    <col min="3" max="3" width="2.140625" style="185" customWidth="1"/>
    <col min="4" max="4" width="3.28125" style="185" customWidth="1"/>
    <col min="5" max="6" width="2.8515625" style="185" customWidth="1"/>
    <col min="7" max="7" width="3.7109375" style="185" customWidth="1"/>
    <col min="8" max="8" width="2.8515625" style="185" customWidth="1"/>
    <col min="9" max="9" width="39.28125" style="185" customWidth="1"/>
    <col min="10" max="10" width="27.00390625" style="30" customWidth="1"/>
    <col min="11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14" t="s">
        <v>298</v>
      </c>
      <c r="B1" s="115" t="s">
        <v>237</v>
      </c>
      <c r="C1" s="116"/>
      <c r="D1" s="116"/>
      <c r="E1" s="116"/>
      <c r="F1" s="116"/>
      <c r="G1" s="117"/>
      <c r="H1" s="116"/>
      <c r="I1" s="11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18"/>
      <c r="B2" s="119" t="s">
        <v>28</v>
      </c>
      <c r="C2" s="116"/>
      <c r="D2" s="116"/>
      <c r="E2" s="116"/>
      <c r="F2" s="116"/>
      <c r="G2" s="116"/>
      <c r="H2" s="116"/>
      <c r="I2" s="116"/>
      <c r="J2" s="6"/>
      <c r="K2" s="11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18"/>
      <c r="B3" s="120" t="s">
        <v>308</v>
      </c>
      <c r="C3" s="116"/>
      <c r="D3" s="116"/>
      <c r="E3" s="116"/>
      <c r="F3" s="116"/>
      <c r="G3" s="116"/>
      <c r="H3" s="116"/>
      <c r="I3" s="116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21"/>
      <c r="B4" s="122"/>
      <c r="C4" s="122"/>
      <c r="D4" s="122"/>
      <c r="E4" s="122"/>
      <c r="F4" s="122"/>
      <c r="G4" s="122"/>
      <c r="H4" s="122"/>
      <c r="I4" s="12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21"/>
      <c r="B5" s="122"/>
      <c r="C5" s="122"/>
      <c r="D5" s="122"/>
      <c r="E5" s="122"/>
      <c r="F5" s="122"/>
      <c r="G5" s="122"/>
      <c r="H5" s="122"/>
      <c r="I5" s="12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23"/>
      <c r="B6" s="124"/>
      <c r="C6" s="124"/>
      <c r="D6" s="124"/>
      <c r="E6" s="124"/>
      <c r="F6" s="124"/>
      <c r="G6" s="124"/>
      <c r="H6" s="124"/>
      <c r="I6" s="125"/>
      <c r="J6" s="274" t="s">
        <v>29</v>
      </c>
      <c r="K6" s="8"/>
      <c r="L6" s="261"/>
      <c r="M6" s="261"/>
      <c r="N6" s="261"/>
      <c r="O6" s="26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26"/>
      <c r="B7" s="127"/>
      <c r="C7" s="127"/>
      <c r="D7" s="127"/>
      <c r="E7" s="127"/>
      <c r="F7" s="127"/>
      <c r="G7" s="127"/>
      <c r="H7" s="127"/>
      <c r="I7" s="128"/>
      <c r="J7" s="275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29"/>
      <c r="B8" s="130"/>
      <c r="C8" s="130"/>
      <c r="D8" s="130"/>
      <c r="E8" s="130"/>
      <c r="F8" s="130"/>
      <c r="G8" s="130"/>
      <c r="H8" s="130"/>
      <c r="I8" s="131"/>
      <c r="J8" s="275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32" t="s">
        <v>31</v>
      </c>
      <c r="B9" s="133"/>
      <c r="C9" s="133"/>
      <c r="D9" s="133"/>
      <c r="E9" s="133"/>
      <c r="F9" s="134"/>
      <c r="G9" s="133"/>
      <c r="H9" s="133"/>
      <c r="I9" s="135"/>
      <c r="J9" s="276"/>
      <c r="K9" s="59" t="s">
        <v>261</v>
      </c>
      <c r="L9" s="262" t="s">
        <v>268</v>
      </c>
      <c r="M9" s="263" t="s">
        <v>262</v>
      </c>
      <c r="N9" s="262" t="s">
        <v>268</v>
      </c>
      <c r="O9" s="263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36">
        <v>10</v>
      </c>
      <c r="B10" s="80" t="s">
        <v>32</v>
      </c>
      <c r="C10" s="80" t="s">
        <v>33</v>
      </c>
      <c r="D10" s="80"/>
      <c r="E10" s="80"/>
      <c r="F10" s="81"/>
      <c r="G10" s="80"/>
      <c r="H10" s="80"/>
      <c r="I10" s="80"/>
      <c r="J10" s="137">
        <v>20977271.979999993</v>
      </c>
      <c r="K10" s="14">
        <v>486015.7700000001</v>
      </c>
      <c r="L10" s="72"/>
      <c r="M10" s="14">
        <v>11090805.023207372</v>
      </c>
      <c r="N10" s="72"/>
      <c r="O10" s="14">
        <v>6857221.406792625</v>
      </c>
      <c r="P10" s="72"/>
      <c r="Q10" s="14">
        <v>136790.87</v>
      </c>
      <c r="R10" s="72"/>
      <c r="S10" s="14">
        <v>71825.8</v>
      </c>
      <c r="T10" s="72"/>
      <c r="U10" s="14">
        <v>661977.7</v>
      </c>
      <c r="V10" s="72"/>
      <c r="W10" s="14">
        <v>1168716.6800000002</v>
      </c>
      <c r="X10" s="72"/>
      <c r="Y10" s="14">
        <v>105812.83000000002</v>
      </c>
      <c r="Z10" s="72"/>
      <c r="AA10" s="14">
        <v>128402.49</v>
      </c>
      <c r="AB10" s="72"/>
      <c r="AC10" s="14">
        <v>42291.56</v>
      </c>
      <c r="AD10" s="72"/>
      <c r="AE10" s="14">
        <v>107749.1</v>
      </c>
      <c r="AF10" s="72"/>
      <c r="AG10" s="14">
        <v>119662.75</v>
      </c>
      <c r="AH10" s="72"/>
      <c r="AI10" s="58"/>
      <c r="AN10" s="13">
        <v>1</v>
      </c>
      <c r="AS10"/>
      <c r="AT10"/>
      <c r="AU10"/>
    </row>
    <row r="11" spans="1:47" ht="13.5" customHeight="1">
      <c r="A11" s="136">
        <v>11</v>
      </c>
      <c r="B11" s="80"/>
      <c r="C11" s="80" t="s">
        <v>34</v>
      </c>
      <c r="D11" s="80" t="s">
        <v>35</v>
      </c>
      <c r="E11" s="80"/>
      <c r="F11" s="81"/>
      <c r="G11" s="80"/>
      <c r="H11" s="80"/>
      <c r="I11" s="80"/>
      <c r="J11" s="138">
        <v>1261994.52</v>
      </c>
      <c r="K11" s="15">
        <v>23865.809999999998</v>
      </c>
      <c r="L11" s="72">
        <f>K11/$K$10</f>
        <v>0.04910501155137413</v>
      </c>
      <c r="M11" s="15">
        <v>691256.4753267041</v>
      </c>
      <c r="N11" s="72">
        <f>M11/$M$10</f>
        <v>0.06232698833675811</v>
      </c>
      <c r="O11" s="15">
        <v>427390.69467329595</v>
      </c>
      <c r="P11" s="72">
        <f>O11/$O$10</f>
        <v>0.0623270956731733</v>
      </c>
      <c r="Q11" s="15">
        <v>8896.44</v>
      </c>
      <c r="R11" s="72">
        <f>Q11/$Q$10</f>
        <v>0.06503679668094808</v>
      </c>
      <c r="S11" s="15">
        <v>1237.62</v>
      </c>
      <c r="T11" s="72">
        <f>S11/$S$10</f>
        <v>0.017230855764920124</v>
      </c>
      <c r="U11" s="15">
        <v>46454.26</v>
      </c>
      <c r="V11" s="72">
        <f>U11/$U$10</f>
        <v>0.07017496208709147</v>
      </c>
      <c r="W11" s="15">
        <v>39642.24</v>
      </c>
      <c r="X11" s="72">
        <f>W11/$W$10</f>
        <v>0.03391946113064801</v>
      </c>
      <c r="Y11" s="15">
        <v>2829.81</v>
      </c>
      <c r="Z11" s="72">
        <f>Y11/$Y$10</f>
        <v>0.02674354329243438</v>
      </c>
      <c r="AA11" s="15">
        <v>6510.54</v>
      </c>
      <c r="AB11" s="72">
        <f>AA11/$AA$10</f>
        <v>0.05070415690536842</v>
      </c>
      <c r="AC11" s="15">
        <v>3031.4700000000003</v>
      </c>
      <c r="AD11" s="72">
        <f>AC11/$AC$10</f>
        <v>0.07168025960735429</v>
      </c>
      <c r="AE11" s="15">
        <v>5100.28</v>
      </c>
      <c r="AF11" s="72">
        <f>AE11/$AE$10</f>
        <v>0.04733478052252872</v>
      </c>
      <c r="AG11" s="15">
        <v>5778.88</v>
      </c>
      <c r="AH11" s="72">
        <f>AG11/$AG$10</f>
        <v>0.04829305694545713</v>
      </c>
      <c r="AI11" s="57"/>
      <c r="AN11" s="13">
        <v>1</v>
      </c>
      <c r="AS11"/>
      <c r="AT11"/>
      <c r="AU11"/>
    </row>
    <row r="12" spans="1:47" ht="13.5" customHeight="1">
      <c r="A12" s="136">
        <v>12</v>
      </c>
      <c r="B12" s="80"/>
      <c r="C12" s="80"/>
      <c r="D12" s="82" t="s">
        <v>36</v>
      </c>
      <c r="E12" s="83" t="s">
        <v>37</v>
      </c>
      <c r="F12" s="84"/>
      <c r="G12" s="85"/>
      <c r="H12" s="85"/>
      <c r="I12" s="80"/>
      <c r="J12" s="138">
        <v>1261994.52</v>
      </c>
      <c r="K12" s="15">
        <v>23865.809999999998</v>
      </c>
      <c r="L12" s="72">
        <f>K12/$K$10</f>
        <v>0.04910501155137413</v>
      </c>
      <c r="M12" s="15">
        <v>691256.4753267041</v>
      </c>
      <c r="N12" s="72">
        <f>M12/$M$10</f>
        <v>0.06232698833675811</v>
      </c>
      <c r="O12" s="15">
        <v>427390.69467329595</v>
      </c>
      <c r="P12" s="72">
        <f>O12/$O$10</f>
        <v>0.0623270956731733</v>
      </c>
      <c r="Q12" s="15">
        <v>8896.44</v>
      </c>
      <c r="R12" s="72">
        <f>Q12/$Q$10</f>
        <v>0.06503679668094808</v>
      </c>
      <c r="S12" s="15">
        <v>1237.62</v>
      </c>
      <c r="T12" s="72">
        <f>S12/$S$10</f>
        <v>0.017230855764920124</v>
      </c>
      <c r="U12" s="15">
        <v>46454.26</v>
      </c>
      <c r="V12" s="72">
        <f aca="true" t="shared" si="0" ref="V12:V75">U12/$U$10</f>
        <v>0.07017496208709147</v>
      </c>
      <c r="W12" s="15">
        <v>39642.24</v>
      </c>
      <c r="X12" s="72">
        <f>W12/$W$10</f>
        <v>0.03391946113064801</v>
      </c>
      <c r="Y12" s="15">
        <v>2829.81</v>
      </c>
      <c r="Z12" s="72">
        <f aca="true" t="shared" si="1" ref="Z12:Z75">Y12/$Y$10</f>
        <v>0.02674354329243438</v>
      </c>
      <c r="AA12" s="15">
        <v>6510.54</v>
      </c>
      <c r="AB12" s="72">
        <f>AA12/$AA$10</f>
        <v>0.05070415690536842</v>
      </c>
      <c r="AC12" s="15">
        <v>3031.4700000000003</v>
      </c>
      <c r="AD12" s="72">
        <f aca="true" t="shared" si="2" ref="AD12:AD75">AC12/$AC$10</f>
        <v>0.07168025960735429</v>
      </c>
      <c r="AE12" s="15">
        <v>5100.28</v>
      </c>
      <c r="AF12" s="72">
        <f aca="true" t="shared" si="3" ref="AF12:AF75">AE12/$AE$10</f>
        <v>0.04733478052252872</v>
      </c>
      <c r="AG12" s="15">
        <v>5778.88</v>
      </c>
      <c r="AH12" s="72">
        <f aca="true" t="shared" si="4" ref="AH12:AH75">AG12/$AG$10</f>
        <v>0.04829305694545713</v>
      </c>
      <c r="AI12" s="57"/>
      <c r="AN12" s="13"/>
      <c r="AS12"/>
      <c r="AT12"/>
      <c r="AU12"/>
    </row>
    <row r="13" spans="1:47" ht="13.5" customHeight="1">
      <c r="A13" s="136">
        <v>13</v>
      </c>
      <c r="B13" s="139"/>
      <c r="C13" s="139"/>
      <c r="D13" s="140"/>
      <c r="E13" s="140" t="s">
        <v>38</v>
      </c>
      <c r="F13" s="141" t="s">
        <v>39</v>
      </c>
      <c r="G13" s="139"/>
      <c r="H13" s="139"/>
      <c r="I13" s="139"/>
      <c r="J13" s="138">
        <v>781734.4100000003</v>
      </c>
      <c r="K13" s="17">
        <v>21132.92</v>
      </c>
      <c r="L13" s="72">
        <f>K13/$K$10</f>
        <v>0.043481963558507565</v>
      </c>
      <c r="M13" s="17">
        <v>397100.735151025</v>
      </c>
      <c r="N13" s="72">
        <f>M13/$M$10</f>
        <v>0.03580450060388733</v>
      </c>
      <c r="O13" s="17">
        <v>245520.144848975</v>
      </c>
      <c r="P13" s="72">
        <f>O13/$O$10</f>
        <v>0.03580461097635956</v>
      </c>
      <c r="Q13" s="17">
        <v>8701.26</v>
      </c>
      <c r="R13" s="72">
        <f>Q13/$Q$10</f>
        <v>0.06360994706737373</v>
      </c>
      <c r="S13" s="17">
        <v>935.04</v>
      </c>
      <c r="T13" s="72">
        <f>S13/$S$10</f>
        <v>0.013018163389756882</v>
      </c>
      <c r="U13" s="17">
        <v>46210.51</v>
      </c>
      <c r="V13" s="72">
        <f t="shared" si="0"/>
        <v>0.06980674726656201</v>
      </c>
      <c r="W13" s="17">
        <v>39391.54</v>
      </c>
      <c r="X13" s="72">
        <f>W13/$W$10</f>
        <v>0.033704952341400654</v>
      </c>
      <c r="Y13" s="17">
        <v>2829.81</v>
      </c>
      <c r="Z13" s="72">
        <f t="shared" si="1"/>
        <v>0.02674354329243438</v>
      </c>
      <c r="AA13" s="17">
        <v>6084.26</v>
      </c>
      <c r="AB13" s="72">
        <f>AA13/$AA$10</f>
        <v>0.04738428359138518</v>
      </c>
      <c r="AC13" s="17">
        <v>2949.03</v>
      </c>
      <c r="AD13" s="72">
        <f t="shared" si="2"/>
        <v>0.06973093449378553</v>
      </c>
      <c r="AE13" s="17">
        <v>5100.28</v>
      </c>
      <c r="AF13" s="72">
        <f t="shared" si="3"/>
        <v>0.04733478052252872</v>
      </c>
      <c r="AG13" s="17">
        <v>5778.88</v>
      </c>
      <c r="AH13" s="72">
        <f t="shared" si="4"/>
        <v>0.04829305694545713</v>
      </c>
      <c r="AI13" s="57"/>
      <c r="AN13" s="13">
        <v>1</v>
      </c>
      <c r="AS13"/>
      <c r="AT13"/>
      <c r="AU13"/>
    </row>
    <row r="14" spans="1:47" ht="13.5" customHeight="1">
      <c r="A14" s="136">
        <v>14</v>
      </c>
      <c r="B14" s="139"/>
      <c r="C14" s="139"/>
      <c r="D14" s="140"/>
      <c r="E14" s="141" t="s">
        <v>40</v>
      </c>
      <c r="F14" s="141" t="s">
        <v>41</v>
      </c>
      <c r="G14" s="139"/>
      <c r="H14" s="139"/>
      <c r="I14" s="139"/>
      <c r="J14" s="138">
        <v>52600.17</v>
      </c>
      <c r="K14" s="17">
        <v>2732.89</v>
      </c>
      <c r="L14" s="72">
        <f>K14/$K$10</f>
        <v>0.0056230479928665675</v>
      </c>
      <c r="M14" s="17">
        <v>29887.507859798996</v>
      </c>
      <c r="N14" s="72">
        <f>M14/$M$10</f>
        <v>0.002694800584561694</v>
      </c>
      <c r="O14" s="17">
        <v>18478.842140201003</v>
      </c>
      <c r="P14" s="72">
        <f>O14/$O$10</f>
        <v>0.0026948002760850387</v>
      </c>
      <c r="Q14" s="17">
        <v>195.18</v>
      </c>
      <c r="R14" s="72">
        <f>Q14/$Q$10</f>
        <v>0.0014268496135743563</v>
      </c>
      <c r="S14" s="17">
        <v>302.58</v>
      </c>
      <c r="T14" s="72">
        <f>S14/$S$10</f>
        <v>0.004212692375163242</v>
      </c>
      <c r="U14" s="17">
        <v>243.75</v>
      </c>
      <c r="V14" s="72">
        <f t="shared" si="0"/>
        <v>0.00036821482052945293</v>
      </c>
      <c r="W14" s="17">
        <v>250.7</v>
      </c>
      <c r="X14" s="72">
        <f>W14/$W$10</f>
        <v>0.00021450878924736486</v>
      </c>
      <c r="Y14" s="17"/>
      <c r="Z14" s="72">
        <f t="shared" si="1"/>
        <v>0</v>
      </c>
      <c r="AA14" s="17">
        <v>426.28</v>
      </c>
      <c r="AB14" s="72">
        <f>AA14/$AA$10</f>
        <v>0.003319873313983241</v>
      </c>
      <c r="AC14" s="17">
        <v>82.44</v>
      </c>
      <c r="AD14" s="72">
        <f t="shared" si="2"/>
        <v>0.0019493251135687594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36">
        <v>15</v>
      </c>
      <c r="B15" s="139"/>
      <c r="C15" s="139"/>
      <c r="D15" s="140"/>
      <c r="E15" s="141" t="s">
        <v>42</v>
      </c>
      <c r="F15" s="141" t="s">
        <v>43</v>
      </c>
      <c r="G15" s="139"/>
      <c r="H15" s="139"/>
      <c r="I15" s="139"/>
      <c r="J15" s="138">
        <v>427659.94000000006</v>
      </c>
      <c r="K15" s="17"/>
      <c r="L15" s="72">
        <f aca="true" t="shared" si="5" ref="L15:L78">K15/$K$10</f>
        <v>0</v>
      </c>
      <c r="M15" s="17">
        <v>264268.23231588013</v>
      </c>
      <c r="N15" s="72">
        <f aca="true" t="shared" si="6" ref="N15:N78">M15/$M$10</f>
        <v>0.023827687148309084</v>
      </c>
      <c r="O15" s="17">
        <v>163391.7076841199</v>
      </c>
      <c r="P15" s="72">
        <f>O15/$O$10</f>
        <v>0.02382768442072869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36">
        <v>16</v>
      </c>
      <c r="B16" s="139"/>
      <c r="C16" s="139"/>
      <c r="D16" s="140"/>
      <c r="E16" s="140" t="s">
        <v>44</v>
      </c>
      <c r="F16" s="141" t="s">
        <v>45</v>
      </c>
      <c r="G16" s="139"/>
      <c r="H16" s="141"/>
      <c r="I16" s="139"/>
      <c r="J16" s="138">
        <v>0</v>
      </c>
      <c r="K16" s="17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36">
        <v>17</v>
      </c>
      <c r="B17" s="139"/>
      <c r="C17" s="139"/>
      <c r="D17" s="140"/>
      <c r="E17" s="141" t="s">
        <v>46</v>
      </c>
      <c r="F17" s="141" t="s">
        <v>47</v>
      </c>
      <c r="G17" s="139"/>
      <c r="H17" s="141"/>
      <c r="I17" s="139"/>
      <c r="J17" s="138">
        <v>0</v>
      </c>
      <c r="K17" s="17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36">
        <v>18</v>
      </c>
      <c r="B18" s="139"/>
      <c r="C18" s="139"/>
      <c r="D18" s="140"/>
      <c r="E18" s="141" t="s">
        <v>48</v>
      </c>
      <c r="F18" s="141" t="s">
        <v>49</v>
      </c>
      <c r="G18" s="139"/>
      <c r="H18" s="141"/>
      <c r="I18" s="141"/>
      <c r="J18" s="138">
        <v>0</v>
      </c>
      <c r="K18" s="17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36">
        <v>19</v>
      </c>
      <c r="B19" s="139"/>
      <c r="C19" s="139"/>
      <c r="D19" s="140"/>
      <c r="E19" s="140" t="s">
        <v>50</v>
      </c>
      <c r="F19" s="141" t="s">
        <v>51</v>
      </c>
      <c r="G19" s="139"/>
      <c r="H19" s="141"/>
      <c r="I19" s="139"/>
      <c r="J19" s="138">
        <v>0</v>
      </c>
      <c r="K19" s="17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36">
        <v>20</v>
      </c>
      <c r="B20" s="139"/>
      <c r="C20" s="139"/>
      <c r="D20" s="82" t="s">
        <v>52</v>
      </c>
      <c r="E20" s="83" t="s">
        <v>53</v>
      </c>
      <c r="F20" s="141"/>
      <c r="G20" s="139"/>
      <c r="H20" s="139"/>
      <c r="I20" s="139"/>
      <c r="J20" s="138">
        <v>0</v>
      </c>
      <c r="K20" s="18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36">
        <v>21</v>
      </c>
      <c r="B21" s="139"/>
      <c r="C21" s="139"/>
      <c r="D21" s="82"/>
      <c r="E21" s="140" t="s">
        <v>38</v>
      </c>
      <c r="F21" s="141" t="s">
        <v>54</v>
      </c>
      <c r="G21" s="139"/>
      <c r="H21" s="139"/>
      <c r="I21" s="139"/>
      <c r="J21" s="138">
        <v>0</v>
      </c>
      <c r="K21" s="17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36">
        <v>22</v>
      </c>
      <c r="B22" s="139"/>
      <c r="C22" s="139"/>
      <c r="D22" s="140"/>
      <c r="E22" s="141" t="s">
        <v>40</v>
      </c>
      <c r="F22" s="141" t="s">
        <v>51</v>
      </c>
      <c r="G22" s="139"/>
      <c r="H22" s="139"/>
      <c r="I22" s="139"/>
      <c r="J22" s="138">
        <v>0</v>
      </c>
      <c r="K22" s="17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36">
        <v>23</v>
      </c>
      <c r="B23" s="142"/>
      <c r="C23" s="142"/>
      <c r="D23" s="142"/>
      <c r="E23" s="142"/>
      <c r="F23" s="142"/>
      <c r="G23" s="142"/>
      <c r="H23" s="142"/>
      <c r="I23" s="143"/>
      <c r="J23" s="144"/>
      <c r="K23" s="19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36">
        <v>24</v>
      </c>
      <c r="B24" s="141"/>
      <c r="C24" s="80" t="s">
        <v>55</v>
      </c>
      <c r="D24" s="86" t="s">
        <v>56</v>
      </c>
      <c r="E24" s="85"/>
      <c r="F24" s="84"/>
      <c r="G24" s="85"/>
      <c r="H24" s="85"/>
      <c r="I24" s="85"/>
      <c r="J24" s="138">
        <v>16776033.199999996</v>
      </c>
      <c r="K24" s="15">
        <v>414748.64</v>
      </c>
      <c r="L24" s="72">
        <f t="shared" si="5"/>
        <v>0.8533645729232201</v>
      </c>
      <c r="M24" s="15">
        <v>8689102.440945903</v>
      </c>
      <c r="N24" s="72">
        <f t="shared" si="6"/>
        <v>0.7834510139493088</v>
      </c>
      <c r="O24" s="15">
        <v>5372296.449054095</v>
      </c>
      <c r="P24" s="72">
        <f t="shared" si="10"/>
        <v>0.7834509242668476</v>
      </c>
      <c r="Q24" s="15">
        <v>127894.43</v>
      </c>
      <c r="R24" s="72">
        <f t="shared" si="7"/>
        <v>0.9349632033190519</v>
      </c>
      <c r="S24" s="15">
        <v>70588.18000000001</v>
      </c>
      <c r="T24" s="72">
        <f t="shared" si="8"/>
        <v>0.98276914423508</v>
      </c>
      <c r="U24" s="15">
        <v>589331.82</v>
      </c>
      <c r="V24" s="72">
        <f t="shared" si="0"/>
        <v>0.8902593244455214</v>
      </c>
      <c r="W24" s="15">
        <v>1031403.4900000001</v>
      </c>
      <c r="X24" s="72">
        <f t="shared" si="11"/>
        <v>0.8825094290602578</v>
      </c>
      <c r="Y24" s="15">
        <v>102983.02000000002</v>
      </c>
      <c r="Z24" s="72">
        <f t="shared" si="1"/>
        <v>0.9732564567075657</v>
      </c>
      <c r="AA24" s="15">
        <v>121891.95000000001</v>
      </c>
      <c r="AB24" s="72">
        <f t="shared" si="9"/>
        <v>0.9492958430946317</v>
      </c>
      <c r="AC24" s="15">
        <v>39260.09</v>
      </c>
      <c r="AD24" s="72">
        <f t="shared" si="2"/>
        <v>0.9283197403926456</v>
      </c>
      <c r="AE24" s="15">
        <v>102648.82</v>
      </c>
      <c r="AF24" s="72">
        <f t="shared" si="3"/>
        <v>0.9526652194774713</v>
      </c>
      <c r="AG24" s="15">
        <v>113883.87</v>
      </c>
      <c r="AH24" s="72">
        <f t="shared" si="4"/>
        <v>0.9517069430545428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36">
        <v>25</v>
      </c>
      <c r="B25" s="141"/>
      <c r="C25" s="85"/>
      <c r="D25" s="82" t="s">
        <v>36</v>
      </c>
      <c r="E25" s="83" t="s">
        <v>57</v>
      </c>
      <c r="F25" s="84"/>
      <c r="G25" s="85"/>
      <c r="H25" s="85"/>
      <c r="I25" s="85"/>
      <c r="J25" s="138">
        <v>3493473.5100000002</v>
      </c>
      <c r="K25" s="15">
        <v>186278.24000000002</v>
      </c>
      <c r="L25" s="72">
        <f t="shared" si="5"/>
        <v>0.38327612291263713</v>
      </c>
      <c r="M25" s="15">
        <v>1319053.8995011686</v>
      </c>
      <c r="N25" s="72">
        <f t="shared" si="6"/>
        <v>0.11893220525841584</v>
      </c>
      <c r="O25" s="15">
        <v>815544.3704988315</v>
      </c>
      <c r="P25" s="72">
        <f t="shared" si="10"/>
        <v>0.11893219164412129</v>
      </c>
      <c r="Q25" s="15">
        <v>0</v>
      </c>
      <c r="R25" s="72">
        <f t="shared" si="7"/>
        <v>0</v>
      </c>
      <c r="S25" s="15">
        <v>30328.52</v>
      </c>
      <c r="T25" s="72">
        <f t="shared" si="8"/>
        <v>0.42225105741947877</v>
      </c>
      <c r="U25" s="15">
        <v>345021.26999999996</v>
      </c>
      <c r="V25" s="72">
        <f t="shared" si="0"/>
        <v>0.5211977231257185</v>
      </c>
      <c r="W25" s="15">
        <v>477300.12999999995</v>
      </c>
      <c r="X25" s="72">
        <f t="shared" si="11"/>
        <v>0.4083967809888705</v>
      </c>
      <c r="Y25" s="15">
        <v>95693.39000000001</v>
      </c>
      <c r="Z25" s="72">
        <f t="shared" si="1"/>
        <v>0.9043647164526267</v>
      </c>
      <c r="AA25" s="15">
        <v>0</v>
      </c>
      <c r="AB25" s="72">
        <f t="shared" si="9"/>
        <v>0</v>
      </c>
      <c r="AC25" s="15">
        <v>11567.43</v>
      </c>
      <c r="AD25" s="72">
        <f t="shared" si="2"/>
        <v>0.2735162760607554</v>
      </c>
      <c r="AE25" s="15">
        <v>102648.82</v>
      </c>
      <c r="AF25" s="72">
        <f t="shared" si="3"/>
        <v>0.9526652194774713</v>
      </c>
      <c r="AG25" s="15">
        <v>110037.44</v>
      </c>
      <c r="AH25" s="72">
        <f t="shared" si="4"/>
        <v>0.9195630219094915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36">
        <v>26</v>
      </c>
      <c r="B26" s="141"/>
      <c r="C26" s="141"/>
      <c r="D26" s="141"/>
      <c r="E26" s="139" t="s">
        <v>38</v>
      </c>
      <c r="F26" s="87" t="s">
        <v>37</v>
      </c>
      <c r="G26" s="141"/>
      <c r="H26" s="141"/>
      <c r="I26" s="141"/>
      <c r="J26" s="138">
        <v>3448820.3600000003</v>
      </c>
      <c r="K26" s="21">
        <v>185946.57</v>
      </c>
      <c r="L26" s="72">
        <f t="shared" si="5"/>
        <v>0.38259369649672065</v>
      </c>
      <c r="M26" s="21">
        <v>1310695.1656977558</v>
      </c>
      <c r="N26" s="72">
        <f t="shared" si="6"/>
        <v>0.1181785418601393</v>
      </c>
      <c r="O26" s="21">
        <v>810376.3343022442</v>
      </c>
      <c r="P26" s="72">
        <f t="shared" si="10"/>
        <v>0.11817852833211741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344850.05</v>
      </c>
      <c r="V26" s="72">
        <f t="shared" si="0"/>
        <v>0.5209390739295297</v>
      </c>
      <c r="W26" s="21">
        <v>477005.16</v>
      </c>
      <c r="X26" s="72">
        <f t="shared" si="11"/>
        <v>0.4081443930448566</v>
      </c>
      <c r="Y26" s="21">
        <v>95693.39000000001</v>
      </c>
      <c r="Z26" s="72">
        <f t="shared" si="1"/>
        <v>0.9043647164526267</v>
      </c>
      <c r="AA26" s="21">
        <v>0</v>
      </c>
      <c r="AB26" s="72">
        <f t="shared" si="9"/>
        <v>0</v>
      </c>
      <c r="AC26" s="21">
        <v>11567.43</v>
      </c>
      <c r="AD26" s="72">
        <f t="shared" si="2"/>
        <v>0.2735162760607554</v>
      </c>
      <c r="AE26" s="21">
        <v>102648.82</v>
      </c>
      <c r="AF26" s="72">
        <f t="shared" si="3"/>
        <v>0.9526652194774713</v>
      </c>
      <c r="AG26" s="21">
        <v>110037.44</v>
      </c>
      <c r="AH26" s="72">
        <f t="shared" si="4"/>
        <v>0.9195630219094915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36">
        <v>27</v>
      </c>
      <c r="B27" s="139"/>
      <c r="C27" s="139"/>
      <c r="D27" s="139"/>
      <c r="E27" s="139"/>
      <c r="F27" s="145" t="s">
        <v>58</v>
      </c>
      <c r="G27" s="146" t="s">
        <v>59</v>
      </c>
      <c r="H27" s="146"/>
      <c r="I27" s="146"/>
      <c r="J27" s="138">
        <v>3268689.4699999997</v>
      </c>
      <c r="K27" s="21">
        <v>5815.68</v>
      </c>
      <c r="L27" s="72">
        <f t="shared" si="5"/>
        <v>0.011966031472600157</v>
      </c>
      <c r="M27" s="21">
        <v>1310695.1656977558</v>
      </c>
      <c r="N27" s="72">
        <f t="shared" si="6"/>
        <v>0.1181785418601393</v>
      </c>
      <c r="O27" s="21">
        <v>810376.3343022442</v>
      </c>
      <c r="P27" s="72">
        <f t="shared" si="10"/>
        <v>0.11817852833211741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344850.05</v>
      </c>
      <c r="V27" s="72">
        <f t="shared" si="0"/>
        <v>0.5209390739295297</v>
      </c>
      <c r="W27" s="21">
        <v>477005.16</v>
      </c>
      <c r="X27" s="72">
        <f t="shared" si="11"/>
        <v>0.4081443930448566</v>
      </c>
      <c r="Y27" s="21">
        <v>95693.39000000001</v>
      </c>
      <c r="Z27" s="72">
        <f t="shared" si="1"/>
        <v>0.9043647164526267</v>
      </c>
      <c r="AA27" s="21">
        <v>0</v>
      </c>
      <c r="AB27" s="72">
        <f t="shared" si="9"/>
        <v>0</v>
      </c>
      <c r="AC27" s="21">
        <v>11567.43</v>
      </c>
      <c r="AD27" s="72">
        <f t="shared" si="2"/>
        <v>0.2735162760607554</v>
      </c>
      <c r="AE27" s="21">
        <v>102648.82</v>
      </c>
      <c r="AF27" s="72">
        <f t="shared" si="3"/>
        <v>0.9526652194774713</v>
      </c>
      <c r="AG27" s="21">
        <v>110037.44</v>
      </c>
      <c r="AH27" s="72">
        <f t="shared" si="4"/>
        <v>0.9195630219094915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36">
        <v>28</v>
      </c>
      <c r="B28" s="141"/>
      <c r="C28" s="141"/>
      <c r="D28" s="141"/>
      <c r="E28" s="141"/>
      <c r="F28" s="142"/>
      <c r="G28" s="141" t="s">
        <v>60</v>
      </c>
      <c r="H28" s="147" t="s">
        <v>61</v>
      </c>
      <c r="I28" s="147"/>
      <c r="J28" s="138">
        <v>1651493.96</v>
      </c>
      <c r="K28" s="17"/>
      <c r="L28" s="72">
        <f t="shared" si="5"/>
        <v>0</v>
      </c>
      <c r="M28" s="17">
        <v>667375.1754180547</v>
      </c>
      <c r="N28" s="72">
        <f t="shared" si="6"/>
        <v>0.06017373617348609</v>
      </c>
      <c r="O28" s="17">
        <v>412624.58458194527</v>
      </c>
      <c r="P28" s="72">
        <f t="shared" si="10"/>
        <v>0.060173729285335265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462989.17</v>
      </c>
      <c r="X28" s="72">
        <f t="shared" si="11"/>
        <v>0.39615176023670673</v>
      </c>
      <c r="Y28" s="17"/>
      <c r="Z28" s="72">
        <f t="shared" si="1"/>
        <v>0</v>
      </c>
      <c r="AA28" s="17"/>
      <c r="AB28" s="72">
        <f t="shared" si="9"/>
        <v>0</v>
      </c>
      <c r="AC28" s="17">
        <v>5856.21</v>
      </c>
      <c r="AD28" s="72">
        <f t="shared" si="2"/>
        <v>0.13847230984149084</v>
      </c>
      <c r="AE28" s="17">
        <v>102648.82</v>
      </c>
      <c r="AF28" s="72">
        <f t="shared" si="3"/>
        <v>0.9526652194774713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36">
        <v>29</v>
      </c>
      <c r="B29" s="141"/>
      <c r="C29" s="141"/>
      <c r="D29" s="141"/>
      <c r="E29" s="141"/>
      <c r="F29" s="142"/>
      <c r="G29" s="141" t="s">
        <v>62</v>
      </c>
      <c r="H29" s="141" t="s">
        <v>63</v>
      </c>
      <c r="I29" s="141"/>
      <c r="J29" s="138">
        <v>598515.2599999999</v>
      </c>
      <c r="K29" s="17">
        <v>2287.72</v>
      </c>
      <c r="L29" s="72">
        <f t="shared" si="5"/>
        <v>0.004707090060061219</v>
      </c>
      <c r="M29" s="17">
        <v>253063.61857067404</v>
      </c>
      <c r="N29" s="72">
        <f t="shared" si="6"/>
        <v>0.02281742560987607</v>
      </c>
      <c r="O29" s="17">
        <v>156464.12142932595</v>
      </c>
      <c r="P29" s="72">
        <f t="shared" si="10"/>
        <v>0.022817422997941376</v>
      </c>
      <c r="Q29" s="17"/>
      <c r="R29" s="72">
        <f t="shared" si="7"/>
        <v>0</v>
      </c>
      <c r="S29" s="17"/>
      <c r="T29" s="72">
        <f t="shared" si="8"/>
        <v>0</v>
      </c>
      <c r="U29" s="17">
        <v>135654.11</v>
      </c>
      <c r="V29" s="72">
        <f t="shared" si="0"/>
        <v>0.20492247699582627</v>
      </c>
      <c r="W29" s="17">
        <v>5513.49</v>
      </c>
      <c r="X29" s="72">
        <f t="shared" si="11"/>
        <v>0.004717559092251511</v>
      </c>
      <c r="Y29" s="17"/>
      <c r="Z29" s="72">
        <f t="shared" si="1"/>
        <v>0</v>
      </c>
      <c r="AA29" s="17"/>
      <c r="AB29" s="72">
        <f t="shared" si="9"/>
        <v>0</v>
      </c>
      <c r="AC29" s="17">
        <v>2246.63</v>
      </c>
      <c r="AD29" s="72">
        <f t="shared" si="2"/>
        <v>0.05312241969792555</v>
      </c>
      <c r="AE29" s="17"/>
      <c r="AF29" s="72">
        <f t="shared" si="3"/>
        <v>0</v>
      </c>
      <c r="AG29" s="17">
        <v>43285.57</v>
      </c>
      <c r="AH29" s="72">
        <f t="shared" si="4"/>
        <v>0.3617296944955719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36">
        <v>30</v>
      </c>
      <c r="B30" s="141"/>
      <c r="C30" s="141"/>
      <c r="D30" s="141"/>
      <c r="E30" s="141"/>
      <c r="F30" s="142"/>
      <c r="G30" s="141" t="s">
        <v>64</v>
      </c>
      <c r="H30" s="141" t="s">
        <v>65</v>
      </c>
      <c r="I30" s="141"/>
      <c r="J30" s="138">
        <v>448936.75</v>
      </c>
      <c r="K30" s="17">
        <v>1654.92</v>
      </c>
      <c r="L30" s="72">
        <f t="shared" si="5"/>
        <v>0.0034050746954157472</v>
      </c>
      <c r="M30" s="17">
        <v>183063.73933690434</v>
      </c>
      <c r="N30" s="72">
        <f t="shared" si="6"/>
        <v>0.016505901866802793</v>
      </c>
      <c r="O30" s="17">
        <v>113184.61066309562</v>
      </c>
      <c r="P30" s="72">
        <f t="shared" si="10"/>
        <v>0.016505899977354854</v>
      </c>
      <c r="Q30" s="17"/>
      <c r="R30" s="72">
        <f t="shared" si="7"/>
        <v>0</v>
      </c>
      <c r="S30" s="17"/>
      <c r="T30" s="72">
        <f t="shared" si="8"/>
        <v>0</v>
      </c>
      <c r="U30" s="17">
        <v>98130.85</v>
      </c>
      <c r="V30" s="72">
        <f t="shared" si="0"/>
        <v>0.148238905932934</v>
      </c>
      <c r="W30" s="17">
        <v>3988.4</v>
      </c>
      <c r="X30" s="72">
        <f t="shared" si="11"/>
        <v>0.0034126320503956526</v>
      </c>
      <c r="Y30" s="17">
        <v>15976.68</v>
      </c>
      <c r="Z30" s="72">
        <f t="shared" si="1"/>
        <v>0.1509900075444537</v>
      </c>
      <c r="AA30" s="17"/>
      <c r="AB30" s="72">
        <f t="shared" si="9"/>
        <v>0</v>
      </c>
      <c r="AC30" s="17">
        <v>1625.19</v>
      </c>
      <c r="AD30" s="72">
        <f t="shared" si="2"/>
        <v>0.03842823485347904</v>
      </c>
      <c r="AE30" s="17"/>
      <c r="AF30" s="72">
        <f t="shared" si="3"/>
        <v>0</v>
      </c>
      <c r="AG30" s="17">
        <v>31312.36</v>
      </c>
      <c r="AH30" s="72">
        <f t="shared" si="4"/>
        <v>0.2616717399524915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36">
        <v>31</v>
      </c>
      <c r="B31" s="141"/>
      <c r="C31" s="141"/>
      <c r="D31" s="141"/>
      <c r="E31" s="141"/>
      <c r="F31" s="142"/>
      <c r="G31" s="141" t="s">
        <v>66</v>
      </c>
      <c r="H31" s="141" t="s">
        <v>67</v>
      </c>
      <c r="I31" s="141"/>
      <c r="J31" s="138">
        <v>0</v>
      </c>
      <c r="K31" s="17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36">
        <v>32</v>
      </c>
      <c r="B32" s="141"/>
      <c r="C32" s="141"/>
      <c r="D32" s="141"/>
      <c r="E32" s="141"/>
      <c r="F32" s="142"/>
      <c r="G32" s="141" t="s">
        <v>68</v>
      </c>
      <c r="H32" s="141" t="s">
        <v>69</v>
      </c>
      <c r="I32" s="141"/>
      <c r="J32" s="138">
        <v>569743.5</v>
      </c>
      <c r="K32" s="17">
        <v>1873.04</v>
      </c>
      <c r="L32" s="72">
        <f t="shared" si="5"/>
        <v>0.0038538667171231908</v>
      </c>
      <c r="M32" s="17">
        <v>207192.63237212267</v>
      </c>
      <c r="N32" s="72">
        <f t="shared" si="6"/>
        <v>0.01868147820997436</v>
      </c>
      <c r="O32" s="17">
        <v>128103.01762787737</v>
      </c>
      <c r="P32" s="72">
        <f t="shared" si="10"/>
        <v>0.01868147607148591</v>
      </c>
      <c r="Q32" s="17"/>
      <c r="R32" s="72">
        <f t="shared" si="7"/>
        <v>0</v>
      </c>
      <c r="S32" s="17"/>
      <c r="T32" s="72">
        <f t="shared" si="8"/>
        <v>0</v>
      </c>
      <c r="U32" s="17">
        <v>111065.09</v>
      </c>
      <c r="V32" s="72">
        <f t="shared" si="0"/>
        <v>0.16777769100076936</v>
      </c>
      <c r="W32" s="17">
        <v>4514.1</v>
      </c>
      <c r="X32" s="72">
        <f t="shared" si="11"/>
        <v>0.003862441665502712</v>
      </c>
      <c r="Y32" s="17">
        <v>79716.71</v>
      </c>
      <c r="Z32" s="72">
        <f t="shared" si="1"/>
        <v>0.753374708908173</v>
      </c>
      <c r="AA32" s="17"/>
      <c r="AB32" s="72">
        <f t="shared" si="9"/>
        <v>0</v>
      </c>
      <c r="AC32" s="17">
        <v>1839.4</v>
      </c>
      <c r="AD32" s="72">
        <f t="shared" si="2"/>
        <v>0.043493311667859975</v>
      </c>
      <c r="AE32" s="17"/>
      <c r="AF32" s="72">
        <f t="shared" si="3"/>
        <v>0</v>
      </c>
      <c r="AG32" s="17">
        <v>35439.51</v>
      </c>
      <c r="AH32" s="72">
        <f t="shared" si="4"/>
        <v>0.29616158746142807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36">
        <v>33</v>
      </c>
      <c r="B33" s="141"/>
      <c r="C33" s="141"/>
      <c r="D33" s="141"/>
      <c r="E33" s="141"/>
      <c r="F33" s="145" t="s">
        <v>70</v>
      </c>
      <c r="G33" s="146" t="s">
        <v>71</v>
      </c>
      <c r="H33" s="141"/>
      <c r="I33" s="141"/>
      <c r="J33" s="138">
        <v>180130.89</v>
      </c>
      <c r="K33" s="18">
        <v>180130.89</v>
      </c>
      <c r="L33" s="72">
        <f t="shared" si="5"/>
        <v>0.3706276650241205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36">
        <v>34</v>
      </c>
      <c r="B34" s="141"/>
      <c r="C34" s="141"/>
      <c r="D34" s="141"/>
      <c r="E34" s="141"/>
      <c r="F34" s="145"/>
      <c r="G34" s="141" t="s">
        <v>60</v>
      </c>
      <c r="H34" s="22" t="s">
        <v>72</v>
      </c>
      <c r="I34" s="141"/>
      <c r="J34" s="138">
        <v>180130.89</v>
      </c>
      <c r="K34" s="23">
        <v>180130.89</v>
      </c>
      <c r="L34" s="72">
        <f t="shared" si="5"/>
        <v>0.3706276650241205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36">
        <v>35</v>
      </c>
      <c r="B35" s="141"/>
      <c r="C35" s="141"/>
      <c r="D35" s="141"/>
      <c r="E35" s="141"/>
      <c r="F35" s="145"/>
      <c r="G35" s="141" t="s">
        <v>73</v>
      </c>
      <c r="H35" s="22" t="s">
        <v>74</v>
      </c>
      <c r="I35" s="141"/>
      <c r="J35" s="138">
        <v>0</v>
      </c>
      <c r="K35" s="2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36">
        <v>36</v>
      </c>
      <c r="B36" s="141"/>
      <c r="C36" s="141"/>
      <c r="D36" s="141"/>
      <c r="E36" s="139" t="s">
        <v>40</v>
      </c>
      <c r="F36" s="145" t="s">
        <v>53</v>
      </c>
      <c r="G36" s="141"/>
      <c r="H36" s="141"/>
      <c r="I36" s="141"/>
      <c r="J36" s="138">
        <v>44653.15</v>
      </c>
      <c r="K36" s="21">
        <v>331.67</v>
      </c>
      <c r="L36" s="72">
        <f t="shared" si="5"/>
        <v>0.000682426415916504</v>
      </c>
      <c r="M36" s="21">
        <v>8358.733803412772</v>
      </c>
      <c r="N36" s="72">
        <f t="shared" si="6"/>
        <v>0.0007536633982765205</v>
      </c>
      <c r="O36" s="21">
        <v>5168.036196587229</v>
      </c>
      <c r="P36" s="72">
        <f t="shared" si="10"/>
        <v>0.0007536633120038791</v>
      </c>
      <c r="Q36" s="21">
        <v>0</v>
      </c>
      <c r="R36" s="72">
        <f t="shared" si="7"/>
        <v>0</v>
      </c>
      <c r="S36" s="21">
        <v>30328.52</v>
      </c>
      <c r="T36" s="72">
        <f t="shared" si="8"/>
        <v>0.42225105741947877</v>
      </c>
      <c r="U36" s="21">
        <v>171.22</v>
      </c>
      <c r="V36" s="72">
        <f t="shared" si="0"/>
        <v>0.00025864919618893506</v>
      </c>
      <c r="W36" s="21">
        <v>294.97</v>
      </c>
      <c r="X36" s="72">
        <f t="shared" si="11"/>
        <v>0.00025238794401394185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36">
        <v>37</v>
      </c>
      <c r="B37" s="141"/>
      <c r="C37" s="141"/>
      <c r="D37" s="141"/>
      <c r="E37" s="141"/>
      <c r="F37" s="145" t="s">
        <v>58</v>
      </c>
      <c r="G37" s="146" t="s">
        <v>59</v>
      </c>
      <c r="H37" s="141"/>
      <c r="I37" s="141"/>
      <c r="J37" s="138">
        <v>44653.15</v>
      </c>
      <c r="K37" s="21">
        <v>331.67</v>
      </c>
      <c r="L37" s="72">
        <f t="shared" si="5"/>
        <v>0.000682426415916504</v>
      </c>
      <c r="M37" s="21">
        <v>8358.733803412772</v>
      </c>
      <c r="N37" s="72">
        <f t="shared" si="6"/>
        <v>0.0007536633982765205</v>
      </c>
      <c r="O37" s="21">
        <v>5168.036196587229</v>
      </c>
      <c r="P37" s="72">
        <f t="shared" si="10"/>
        <v>0.0007536633120038791</v>
      </c>
      <c r="Q37" s="21">
        <v>0</v>
      </c>
      <c r="R37" s="72">
        <f t="shared" si="7"/>
        <v>0</v>
      </c>
      <c r="S37" s="21">
        <v>30328.52</v>
      </c>
      <c r="T37" s="72">
        <f t="shared" si="8"/>
        <v>0.42225105741947877</v>
      </c>
      <c r="U37" s="21">
        <v>171.22</v>
      </c>
      <c r="V37" s="72">
        <f t="shared" si="0"/>
        <v>0.00025864919618893506</v>
      </c>
      <c r="W37" s="21">
        <v>294.97</v>
      </c>
      <c r="X37" s="72">
        <f t="shared" si="11"/>
        <v>0.00025238794401394185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36">
        <v>38</v>
      </c>
      <c r="B38" s="141"/>
      <c r="C38" s="141"/>
      <c r="D38" s="141"/>
      <c r="E38" s="141"/>
      <c r="F38" s="142"/>
      <c r="G38" s="141" t="s">
        <v>60</v>
      </c>
      <c r="H38" s="22" t="s">
        <v>75</v>
      </c>
      <c r="I38" s="22"/>
      <c r="J38" s="138">
        <v>14694.75</v>
      </c>
      <c r="K38" s="17">
        <v>331.67</v>
      </c>
      <c r="L38" s="72">
        <f t="shared" si="5"/>
        <v>0.000682426415916504</v>
      </c>
      <c r="M38" s="17">
        <v>8358.733803412772</v>
      </c>
      <c r="N38" s="72">
        <f t="shared" si="6"/>
        <v>0.0007536633982765205</v>
      </c>
      <c r="O38" s="17">
        <v>5168.036196587229</v>
      </c>
      <c r="P38" s="72">
        <f t="shared" si="10"/>
        <v>0.0007536633120038791</v>
      </c>
      <c r="Q38" s="17"/>
      <c r="R38" s="72">
        <f t="shared" si="7"/>
        <v>0</v>
      </c>
      <c r="S38" s="17">
        <v>370.12</v>
      </c>
      <c r="T38" s="72">
        <f t="shared" si="8"/>
        <v>0.005153023008445433</v>
      </c>
      <c r="U38" s="17">
        <v>171.22</v>
      </c>
      <c r="V38" s="72">
        <f t="shared" si="0"/>
        <v>0.00025864919618893506</v>
      </c>
      <c r="W38" s="17">
        <v>294.97</v>
      </c>
      <c r="X38" s="72">
        <f t="shared" si="11"/>
        <v>0.00025238794401394185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36">
        <v>39</v>
      </c>
      <c r="B39" s="141"/>
      <c r="C39" s="141"/>
      <c r="D39" s="141"/>
      <c r="E39" s="141"/>
      <c r="F39" s="142"/>
      <c r="G39" s="141" t="s">
        <v>73</v>
      </c>
      <c r="H39" s="22" t="s">
        <v>76</v>
      </c>
      <c r="I39" s="22"/>
      <c r="J39" s="138">
        <v>29958.4</v>
      </c>
      <c r="K39" s="17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>
        <v>29958.4</v>
      </c>
      <c r="T39" s="72">
        <f t="shared" si="8"/>
        <v>0.4170980344110334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36">
        <v>40</v>
      </c>
      <c r="B40" s="141"/>
      <c r="C40" s="141"/>
      <c r="D40" s="141"/>
      <c r="E40" s="141"/>
      <c r="F40" s="145" t="s">
        <v>70</v>
      </c>
      <c r="G40" s="146" t="s">
        <v>71</v>
      </c>
      <c r="H40" s="141"/>
      <c r="I40" s="141"/>
      <c r="J40" s="138">
        <v>0</v>
      </c>
      <c r="K40" s="21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36">
        <v>41</v>
      </c>
      <c r="B41" s="141"/>
      <c r="C41" s="141"/>
      <c r="D41" s="141"/>
      <c r="E41" s="141"/>
      <c r="F41" s="142"/>
      <c r="G41" s="141" t="s">
        <v>60</v>
      </c>
      <c r="H41" s="22" t="s">
        <v>75</v>
      </c>
      <c r="I41" s="22"/>
      <c r="J41" s="138">
        <v>0</v>
      </c>
      <c r="K41" s="17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36">
        <v>42</v>
      </c>
      <c r="B42" s="141"/>
      <c r="C42" s="141"/>
      <c r="D42" s="141"/>
      <c r="E42" s="141"/>
      <c r="F42" s="142"/>
      <c r="G42" s="141" t="s">
        <v>73</v>
      </c>
      <c r="H42" s="22" t="s">
        <v>76</v>
      </c>
      <c r="I42" s="22"/>
      <c r="J42" s="138">
        <v>0</v>
      </c>
      <c r="K42" s="17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36">
        <v>43</v>
      </c>
      <c r="B43" s="142"/>
      <c r="C43" s="142"/>
      <c r="D43" s="142"/>
      <c r="E43" s="142"/>
      <c r="F43" s="142"/>
      <c r="G43" s="142"/>
      <c r="H43" s="142"/>
      <c r="I43" s="143"/>
      <c r="J43" s="144"/>
      <c r="K43" s="19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36">
        <v>44</v>
      </c>
      <c r="B44" s="141"/>
      <c r="C44" s="141"/>
      <c r="D44" s="82" t="s">
        <v>52</v>
      </c>
      <c r="E44" s="83" t="s">
        <v>77</v>
      </c>
      <c r="F44" s="84"/>
      <c r="G44" s="85"/>
      <c r="H44" s="85"/>
      <c r="I44" s="85"/>
      <c r="J44" s="138">
        <v>0</v>
      </c>
      <c r="K44" s="15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36">
        <v>45</v>
      </c>
      <c r="B45" s="141"/>
      <c r="C45" s="141"/>
      <c r="D45" s="141"/>
      <c r="E45" s="139" t="s">
        <v>38</v>
      </c>
      <c r="F45" s="87" t="s">
        <v>37</v>
      </c>
      <c r="G45" s="141"/>
      <c r="H45" s="141"/>
      <c r="I45" s="141"/>
      <c r="J45" s="138">
        <v>0</v>
      </c>
      <c r="K45" s="15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36">
        <v>46</v>
      </c>
      <c r="B46" s="141"/>
      <c r="C46" s="141"/>
      <c r="D46" s="141"/>
      <c r="E46" s="141"/>
      <c r="F46" s="145" t="s">
        <v>58</v>
      </c>
      <c r="G46" s="146" t="s">
        <v>59</v>
      </c>
      <c r="H46" s="141"/>
      <c r="I46" s="141"/>
      <c r="J46" s="138">
        <v>0</v>
      </c>
      <c r="K46" s="15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36">
        <v>47</v>
      </c>
      <c r="B47" s="139"/>
      <c r="C47" s="139"/>
      <c r="D47" s="139"/>
      <c r="E47" s="139"/>
      <c r="F47" s="145"/>
      <c r="G47" s="141" t="s">
        <v>60</v>
      </c>
      <c r="H47" s="22" t="s">
        <v>78</v>
      </c>
      <c r="I47" s="22"/>
      <c r="J47" s="138">
        <v>0</v>
      </c>
      <c r="K47" s="21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36">
        <v>48</v>
      </c>
      <c r="B48" s="141"/>
      <c r="C48" s="141"/>
      <c r="D48" s="141"/>
      <c r="E48" s="141"/>
      <c r="F48" s="142"/>
      <c r="G48" s="141"/>
      <c r="H48" s="142" t="s">
        <v>79</v>
      </c>
      <c r="I48" s="142" t="s">
        <v>80</v>
      </c>
      <c r="J48" s="138">
        <v>0</v>
      </c>
      <c r="K48" s="2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36">
        <v>49</v>
      </c>
      <c r="B49" s="139"/>
      <c r="C49" s="139"/>
      <c r="D49" s="139"/>
      <c r="E49" s="139"/>
      <c r="F49" s="145"/>
      <c r="G49" s="141"/>
      <c r="H49" s="141" t="s">
        <v>81</v>
      </c>
      <c r="I49" s="141" t="s">
        <v>82</v>
      </c>
      <c r="J49" s="138">
        <v>0</v>
      </c>
      <c r="K49" s="2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36">
        <v>50</v>
      </c>
      <c r="B50" s="139"/>
      <c r="C50" s="139"/>
      <c r="D50" s="139"/>
      <c r="E50" s="139"/>
      <c r="F50" s="145"/>
      <c r="G50" s="141"/>
      <c r="H50" s="141" t="s">
        <v>83</v>
      </c>
      <c r="I50" s="141" t="s">
        <v>84</v>
      </c>
      <c r="J50" s="138">
        <v>0</v>
      </c>
      <c r="K50" s="2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36">
        <v>51</v>
      </c>
      <c r="B51" s="139"/>
      <c r="C51" s="139"/>
      <c r="D51" s="139"/>
      <c r="E51" s="139"/>
      <c r="F51" s="145"/>
      <c r="G51" s="141" t="s">
        <v>73</v>
      </c>
      <c r="H51" s="141" t="s">
        <v>85</v>
      </c>
      <c r="I51" s="141"/>
      <c r="J51" s="138">
        <v>0</v>
      </c>
      <c r="K51" s="21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36">
        <v>52</v>
      </c>
      <c r="B52" s="141"/>
      <c r="C52" s="141"/>
      <c r="D52" s="141"/>
      <c r="E52" s="141"/>
      <c r="F52" s="142"/>
      <c r="G52" s="141"/>
      <c r="H52" s="142" t="s">
        <v>79</v>
      </c>
      <c r="I52" s="142" t="s">
        <v>80</v>
      </c>
      <c r="J52" s="138">
        <v>0</v>
      </c>
      <c r="K52" s="2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36">
        <v>53</v>
      </c>
      <c r="B53" s="139"/>
      <c r="C53" s="139"/>
      <c r="D53" s="139"/>
      <c r="E53" s="139"/>
      <c r="F53" s="145"/>
      <c r="G53" s="141"/>
      <c r="H53" s="141" t="s">
        <v>81</v>
      </c>
      <c r="I53" s="141" t="s">
        <v>82</v>
      </c>
      <c r="J53" s="138">
        <v>0</v>
      </c>
      <c r="K53" s="2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36">
        <v>54</v>
      </c>
      <c r="B54" s="139"/>
      <c r="C54" s="139"/>
      <c r="D54" s="139"/>
      <c r="E54" s="139"/>
      <c r="F54" s="145"/>
      <c r="G54" s="141"/>
      <c r="H54" s="141" t="s">
        <v>83</v>
      </c>
      <c r="I54" s="141" t="s">
        <v>84</v>
      </c>
      <c r="J54" s="138">
        <v>0</v>
      </c>
      <c r="K54" s="2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36">
        <v>55</v>
      </c>
      <c r="B55" s="141"/>
      <c r="C55" s="141"/>
      <c r="D55" s="141"/>
      <c r="E55" s="141"/>
      <c r="F55" s="142"/>
      <c r="G55" s="141" t="s">
        <v>62</v>
      </c>
      <c r="H55" s="22" t="s">
        <v>86</v>
      </c>
      <c r="I55" s="141"/>
      <c r="J55" s="138">
        <v>0</v>
      </c>
      <c r="K55" s="21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36">
        <v>56</v>
      </c>
      <c r="B56" s="141"/>
      <c r="C56" s="141"/>
      <c r="D56" s="141"/>
      <c r="E56" s="141"/>
      <c r="F56" s="142"/>
      <c r="G56" s="141"/>
      <c r="H56" s="142" t="s">
        <v>79</v>
      </c>
      <c r="I56" s="142" t="s">
        <v>80</v>
      </c>
      <c r="J56" s="138">
        <v>0</v>
      </c>
      <c r="K56" s="2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36">
        <v>57</v>
      </c>
      <c r="B57" s="141"/>
      <c r="C57" s="141"/>
      <c r="D57" s="141"/>
      <c r="E57" s="141"/>
      <c r="F57" s="142"/>
      <c r="G57" s="141"/>
      <c r="H57" s="141" t="s">
        <v>81</v>
      </c>
      <c r="I57" s="141" t="s">
        <v>82</v>
      </c>
      <c r="J57" s="138">
        <v>0</v>
      </c>
      <c r="K57" s="2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36">
        <v>58</v>
      </c>
      <c r="B58" s="141"/>
      <c r="C58" s="141"/>
      <c r="D58" s="141"/>
      <c r="E58" s="141"/>
      <c r="F58" s="142"/>
      <c r="G58" s="141"/>
      <c r="H58" s="141" t="s">
        <v>83</v>
      </c>
      <c r="I58" s="141" t="s">
        <v>84</v>
      </c>
      <c r="J58" s="138">
        <v>0</v>
      </c>
      <c r="K58" s="2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36">
        <v>59</v>
      </c>
      <c r="B59" s="141"/>
      <c r="C59" s="141"/>
      <c r="D59" s="141"/>
      <c r="E59" s="141"/>
      <c r="F59" s="145" t="s">
        <v>70</v>
      </c>
      <c r="G59" s="146" t="s">
        <v>71</v>
      </c>
      <c r="H59" s="141"/>
      <c r="I59" s="141"/>
      <c r="J59" s="138">
        <v>0</v>
      </c>
      <c r="K59" s="15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36">
        <v>60</v>
      </c>
      <c r="B60" s="141"/>
      <c r="C60" s="141"/>
      <c r="D60" s="141"/>
      <c r="E60" s="141"/>
      <c r="F60" s="142"/>
      <c r="G60" s="141" t="s">
        <v>60</v>
      </c>
      <c r="H60" s="22" t="s">
        <v>78</v>
      </c>
      <c r="I60" s="22"/>
      <c r="J60" s="138">
        <v>0</v>
      </c>
      <c r="K60" s="21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36">
        <v>61</v>
      </c>
      <c r="B61" s="141"/>
      <c r="C61" s="141"/>
      <c r="D61" s="141"/>
      <c r="E61" s="141"/>
      <c r="F61" s="142"/>
      <c r="G61" s="141"/>
      <c r="H61" s="142" t="s">
        <v>79</v>
      </c>
      <c r="I61" s="142" t="s">
        <v>80</v>
      </c>
      <c r="J61" s="138">
        <v>0</v>
      </c>
      <c r="K61" s="2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36">
        <v>62</v>
      </c>
      <c r="B62" s="141"/>
      <c r="C62" s="141"/>
      <c r="D62" s="141"/>
      <c r="E62" s="141"/>
      <c r="F62" s="142"/>
      <c r="G62" s="141"/>
      <c r="H62" s="141" t="s">
        <v>81</v>
      </c>
      <c r="I62" s="141" t="s">
        <v>82</v>
      </c>
      <c r="J62" s="138">
        <v>0</v>
      </c>
      <c r="K62" s="2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36">
        <v>63</v>
      </c>
      <c r="B63" s="141"/>
      <c r="C63" s="141"/>
      <c r="D63" s="141"/>
      <c r="E63" s="141"/>
      <c r="F63" s="142"/>
      <c r="G63" s="141"/>
      <c r="H63" s="141" t="s">
        <v>83</v>
      </c>
      <c r="I63" s="141" t="s">
        <v>84</v>
      </c>
      <c r="J63" s="138">
        <v>0</v>
      </c>
      <c r="K63" s="2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36">
        <v>64</v>
      </c>
      <c r="B64" s="141"/>
      <c r="C64" s="141"/>
      <c r="D64" s="141"/>
      <c r="E64" s="141"/>
      <c r="F64" s="142"/>
      <c r="G64" s="141" t="s">
        <v>73</v>
      </c>
      <c r="H64" s="141" t="s">
        <v>85</v>
      </c>
      <c r="I64" s="141"/>
      <c r="J64" s="138">
        <v>0</v>
      </c>
      <c r="K64" s="21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36">
        <v>65</v>
      </c>
      <c r="B65" s="141"/>
      <c r="C65" s="141"/>
      <c r="D65" s="141"/>
      <c r="E65" s="141"/>
      <c r="F65" s="142"/>
      <c r="G65" s="141"/>
      <c r="H65" s="142" t="s">
        <v>79</v>
      </c>
      <c r="I65" s="142" t="s">
        <v>80</v>
      </c>
      <c r="J65" s="138">
        <v>0</v>
      </c>
      <c r="K65" s="2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36">
        <v>66</v>
      </c>
      <c r="B66" s="141"/>
      <c r="C66" s="141"/>
      <c r="D66" s="141"/>
      <c r="E66" s="141"/>
      <c r="F66" s="142"/>
      <c r="G66" s="141"/>
      <c r="H66" s="141" t="s">
        <v>81</v>
      </c>
      <c r="I66" s="141" t="s">
        <v>82</v>
      </c>
      <c r="J66" s="138">
        <v>0</v>
      </c>
      <c r="K66" s="2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36">
        <v>67</v>
      </c>
      <c r="B67" s="141"/>
      <c r="C67" s="141"/>
      <c r="D67" s="141"/>
      <c r="E67" s="141"/>
      <c r="F67" s="142"/>
      <c r="G67" s="141"/>
      <c r="H67" s="141" t="s">
        <v>83</v>
      </c>
      <c r="I67" s="141" t="s">
        <v>84</v>
      </c>
      <c r="J67" s="138">
        <v>0</v>
      </c>
      <c r="K67" s="2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36">
        <v>68</v>
      </c>
      <c r="B68" s="141"/>
      <c r="C68" s="141"/>
      <c r="D68" s="141"/>
      <c r="E68" s="141"/>
      <c r="F68" s="142"/>
      <c r="G68" s="141" t="s">
        <v>62</v>
      </c>
      <c r="H68" s="141" t="s">
        <v>87</v>
      </c>
      <c r="I68" s="141"/>
      <c r="J68" s="138">
        <v>0</v>
      </c>
      <c r="K68" s="21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36">
        <v>69</v>
      </c>
      <c r="B69" s="141"/>
      <c r="C69" s="141"/>
      <c r="D69" s="141"/>
      <c r="E69" s="141"/>
      <c r="F69" s="142"/>
      <c r="G69" s="141"/>
      <c r="H69" s="142" t="s">
        <v>79</v>
      </c>
      <c r="I69" s="142" t="s">
        <v>80</v>
      </c>
      <c r="J69" s="138">
        <v>0</v>
      </c>
      <c r="K69" s="2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36">
        <v>70</v>
      </c>
      <c r="B70" s="141"/>
      <c r="C70" s="141"/>
      <c r="D70" s="141"/>
      <c r="E70" s="141"/>
      <c r="F70" s="142"/>
      <c r="G70" s="141"/>
      <c r="H70" s="142" t="s">
        <v>81</v>
      </c>
      <c r="I70" s="142" t="s">
        <v>82</v>
      </c>
      <c r="J70" s="138">
        <v>0</v>
      </c>
      <c r="K70" s="2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36">
        <v>71</v>
      </c>
      <c r="B71" s="141"/>
      <c r="C71" s="141"/>
      <c r="D71" s="141"/>
      <c r="E71" s="141"/>
      <c r="F71" s="142"/>
      <c r="G71" s="141"/>
      <c r="H71" s="142" t="s">
        <v>83</v>
      </c>
      <c r="I71" s="142" t="s">
        <v>84</v>
      </c>
      <c r="J71" s="138">
        <v>0</v>
      </c>
      <c r="K71" s="2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36">
        <v>72</v>
      </c>
      <c r="B72" s="141"/>
      <c r="C72" s="141"/>
      <c r="D72" s="141"/>
      <c r="E72" s="141"/>
      <c r="F72" s="142"/>
      <c r="G72" s="141" t="s">
        <v>64</v>
      </c>
      <c r="H72" s="22" t="s">
        <v>86</v>
      </c>
      <c r="I72" s="141"/>
      <c r="J72" s="138">
        <v>0</v>
      </c>
      <c r="K72" s="21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36">
        <v>73</v>
      </c>
      <c r="B73" s="141"/>
      <c r="C73" s="141"/>
      <c r="D73" s="141"/>
      <c r="E73" s="141"/>
      <c r="F73" s="142"/>
      <c r="G73" s="141"/>
      <c r="H73" s="142" t="s">
        <v>79</v>
      </c>
      <c r="I73" s="142" t="s">
        <v>80</v>
      </c>
      <c r="J73" s="138">
        <v>0</v>
      </c>
      <c r="K73" s="2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36">
        <v>74</v>
      </c>
      <c r="B74" s="141"/>
      <c r="C74" s="141"/>
      <c r="D74" s="141"/>
      <c r="E74" s="141"/>
      <c r="F74" s="142"/>
      <c r="G74" s="141"/>
      <c r="H74" s="141" t="s">
        <v>81</v>
      </c>
      <c r="I74" s="141" t="s">
        <v>82</v>
      </c>
      <c r="J74" s="138">
        <v>0</v>
      </c>
      <c r="K74" s="2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36">
        <v>75</v>
      </c>
      <c r="B75" s="141"/>
      <c r="C75" s="141"/>
      <c r="D75" s="141"/>
      <c r="E75" s="141"/>
      <c r="F75" s="142"/>
      <c r="G75" s="141"/>
      <c r="H75" s="141" t="s">
        <v>83</v>
      </c>
      <c r="I75" s="141" t="s">
        <v>84</v>
      </c>
      <c r="J75" s="138">
        <v>0</v>
      </c>
      <c r="K75" s="2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36">
        <v>76</v>
      </c>
      <c r="B76" s="139"/>
      <c r="C76" s="139"/>
      <c r="D76" s="139"/>
      <c r="E76" s="139" t="s">
        <v>40</v>
      </c>
      <c r="F76" s="88" t="s">
        <v>53</v>
      </c>
      <c r="G76" s="139"/>
      <c r="H76" s="139"/>
      <c r="I76" s="139"/>
      <c r="J76" s="138">
        <v>0</v>
      </c>
      <c r="K76" s="15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36">
        <v>77</v>
      </c>
      <c r="B77" s="139"/>
      <c r="C77" s="139"/>
      <c r="D77" s="139"/>
      <c r="E77" s="139"/>
      <c r="F77" s="145" t="s">
        <v>58</v>
      </c>
      <c r="G77" s="146" t="s">
        <v>88</v>
      </c>
      <c r="H77" s="139"/>
      <c r="I77" s="139"/>
      <c r="J77" s="138">
        <v>0</v>
      </c>
      <c r="K77" s="21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36">
        <v>78</v>
      </c>
      <c r="B78" s="141"/>
      <c r="C78" s="141"/>
      <c r="D78" s="141"/>
      <c r="E78" s="141"/>
      <c r="F78" s="145"/>
      <c r="G78" s="141" t="s">
        <v>60</v>
      </c>
      <c r="H78" s="22" t="s">
        <v>89</v>
      </c>
      <c r="I78" s="22"/>
      <c r="J78" s="138">
        <v>0</v>
      </c>
      <c r="K78" s="17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36">
        <v>79</v>
      </c>
      <c r="B79" s="141"/>
      <c r="C79" s="141"/>
      <c r="D79" s="141"/>
      <c r="E79" s="141"/>
      <c r="F79" s="145"/>
      <c r="G79" s="141" t="s">
        <v>73</v>
      </c>
      <c r="H79" s="141" t="s">
        <v>90</v>
      </c>
      <c r="I79" s="141"/>
      <c r="J79" s="138">
        <v>0</v>
      </c>
      <c r="K79" s="17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36">
        <v>80</v>
      </c>
      <c r="B80" s="141"/>
      <c r="C80" s="141"/>
      <c r="D80" s="141"/>
      <c r="E80" s="141"/>
      <c r="F80" s="142"/>
      <c r="G80" s="141" t="s">
        <v>62</v>
      </c>
      <c r="H80" s="22" t="s">
        <v>86</v>
      </c>
      <c r="I80" s="141"/>
      <c r="J80" s="138">
        <v>0</v>
      </c>
      <c r="K80" s="17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36">
        <v>81</v>
      </c>
      <c r="B81" s="139"/>
      <c r="C81" s="139"/>
      <c r="D81" s="139"/>
      <c r="E81" s="139"/>
      <c r="F81" s="145" t="s">
        <v>70</v>
      </c>
      <c r="G81" s="146" t="s">
        <v>91</v>
      </c>
      <c r="H81" s="139"/>
      <c r="I81" s="139"/>
      <c r="J81" s="138">
        <v>0</v>
      </c>
      <c r="K81" s="21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36">
        <v>82</v>
      </c>
      <c r="B82" s="141"/>
      <c r="C82" s="141"/>
      <c r="D82" s="141"/>
      <c r="E82" s="141"/>
      <c r="F82" s="145"/>
      <c r="G82" s="141" t="s">
        <v>60</v>
      </c>
      <c r="H82" s="22" t="s">
        <v>89</v>
      </c>
      <c r="I82" s="22"/>
      <c r="J82" s="138">
        <v>0</v>
      </c>
      <c r="K82" s="17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36">
        <v>83</v>
      </c>
      <c r="B83" s="141"/>
      <c r="C83" s="141"/>
      <c r="D83" s="141"/>
      <c r="E83" s="141"/>
      <c r="F83" s="142"/>
      <c r="G83" s="141" t="s">
        <v>73</v>
      </c>
      <c r="H83" s="22" t="s">
        <v>90</v>
      </c>
      <c r="I83" s="141"/>
      <c r="J83" s="138">
        <v>0</v>
      </c>
      <c r="K83" s="17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36">
        <v>84</v>
      </c>
      <c r="B84" s="141"/>
      <c r="C84" s="141"/>
      <c r="D84" s="141"/>
      <c r="E84" s="141"/>
      <c r="F84" s="142"/>
      <c r="G84" s="141" t="s">
        <v>62</v>
      </c>
      <c r="H84" s="141" t="s">
        <v>87</v>
      </c>
      <c r="I84" s="141"/>
      <c r="J84" s="138">
        <v>0</v>
      </c>
      <c r="K84" s="17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36">
        <v>85</v>
      </c>
      <c r="B85" s="141"/>
      <c r="C85" s="141"/>
      <c r="D85" s="141"/>
      <c r="E85" s="141"/>
      <c r="F85" s="142"/>
      <c r="G85" s="141" t="s">
        <v>64</v>
      </c>
      <c r="H85" s="22" t="s">
        <v>86</v>
      </c>
      <c r="I85" s="141"/>
      <c r="J85" s="138">
        <v>0</v>
      </c>
      <c r="K85" s="17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36">
        <v>86</v>
      </c>
      <c r="B86" s="141"/>
      <c r="C86" s="141"/>
      <c r="D86" s="141"/>
      <c r="E86" s="141"/>
      <c r="F86" s="145" t="s">
        <v>92</v>
      </c>
      <c r="G86" s="146" t="s">
        <v>93</v>
      </c>
      <c r="H86" s="141"/>
      <c r="I86" s="141"/>
      <c r="J86" s="138">
        <v>0</v>
      </c>
      <c r="K86" s="21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36">
        <v>87</v>
      </c>
      <c r="B87" s="141"/>
      <c r="C87" s="141"/>
      <c r="D87" s="141"/>
      <c r="E87" s="141"/>
      <c r="F87" s="145"/>
      <c r="G87" s="141" t="s">
        <v>60</v>
      </c>
      <c r="H87" s="22" t="s">
        <v>89</v>
      </c>
      <c r="I87" s="22"/>
      <c r="J87" s="138">
        <v>0</v>
      </c>
      <c r="K87" s="17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36">
        <v>88</v>
      </c>
      <c r="B88" s="141"/>
      <c r="C88" s="141"/>
      <c r="D88" s="141"/>
      <c r="E88" s="141"/>
      <c r="F88" s="142"/>
      <c r="G88" s="141" t="s">
        <v>73</v>
      </c>
      <c r="H88" s="22" t="s">
        <v>90</v>
      </c>
      <c r="I88" s="141"/>
      <c r="J88" s="138">
        <v>0</v>
      </c>
      <c r="K88" s="17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36">
        <v>89</v>
      </c>
      <c r="B89" s="141"/>
      <c r="C89" s="141"/>
      <c r="D89" s="141"/>
      <c r="E89" s="141"/>
      <c r="F89" s="142"/>
      <c r="G89" s="141" t="s">
        <v>62</v>
      </c>
      <c r="H89" s="22" t="s">
        <v>86</v>
      </c>
      <c r="I89" s="141"/>
      <c r="J89" s="138">
        <v>0</v>
      </c>
      <c r="K89" s="17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36">
        <v>90</v>
      </c>
      <c r="B90" s="141"/>
      <c r="C90" s="141"/>
      <c r="D90" s="141"/>
      <c r="E90" s="141"/>
      <c r="F90" s="145" t="s">
        <v>94</v>
      </c>
      <c r="G90" s="146" t="s">
        <v>95</v>
      </c>
      <c r="H90" s="141"/>
      <c r="I90" s="141"/>
      <c r="J90" s="138">
        <v>0</v>
      </c>
      <c r="K90" s="21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36">
        <v>91</v>
      </c>
      <c r="B91" s="141"/>
      <c r="C91" s="141"/>
      <c r="D91" s="141"/>
      <c r="E91" s="141"/>
      <c r="F91" s="142"/>
      <c r="G91" s="141" t="s">
        <v>60</v>
      </c>
      <c r="H91" s="22" t="s">
        <v>89</v>
      </c>
      <c r="I91" s="22"/>
      <c r="J91" s="138">
        <v>0</v>
      </c>
      <c r="K91" s="17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36">
        <v>92</v>
      </c>
      <c r="B92" s="141"/>
      <c r="C92" s="141"/>
      <c r="D92" s="141"/>
      <c r="E92" s="141"/>
      <c r="F92" s="142"/>
      <c r="G92" s="141" t="s">
        <v>73</v>
      </c>
      <c r="H92" s="22" t="s">
        <v>90</v>
      </c>
      <c r="I92" s="141"/>
      <c r="J92" s="138">
        <v>0</v>
      </c>
      <c r="K92" s="17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36">
        <v>93</v>
      </c>
      <c r="B93" s="141"/>
      <c r="C93" s="141"/>
      <c r="D93" s="141"/>
      <c r="E93" s="141"/>
      <c r="F93" s="142"/>
      <c r="G93" s="141" t="s">
        <v>62</v>
      </c>
      <c r="H93" s="141" t="s">
        <v>87</v>
      </c>
      <c r="I93" s="141"/>
      <c r="J93" s="138">
        <v>0</v>
      </c>
      <c r="K93" s="17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36">
        <v>94</v>
      </c>
      <c r="B94" s="141"/>
      <c r="C94" s="141"/>
      <c r="D94" s="141"/>
      <c r="E94" s="141"/>
      <c r="F94" s="142"/>
      <c r="G94" s="141" t="s">
        <v>64</v>
      </c>
      <c r="H94" s="22" t="s">
        <v>86</v>
      </c>
      <c r="I94" s="141"/>
      <c r="J94" s="138">
        <v>0</v>
      </c>
      <c r="K94" s="17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36">
        <v>95</v>
      </c>
      <c r="B95" s="142"/>
      <c r="C95" s="142"/>
      <c r="D95" s="142"/>
      <c r="E95" s="142"/>
      <c r="F95" s="142"/>
      <c r="G95" s="142"/>
      <c r="H95" s="142"/>
      <c r="I95" s="142"/>
      <c r="J95" s="144"/>
      <c r="K95" s="19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36">
        <v>96</v>
      </c>
      <c r="B96" s="141"/>
      <c r="C96" s="141"/>
      <c r="D96" s="82" t="s">
        <v>96</v>
      </c>
      <c r="E96" s="83" t="s">
        <v>97</v>
      </c>
      <c r="F96" s="84"/>
      <c r="G96" s="85"/>
      <c r="H96" s="85"/>
      <c r="I96" s="85"/>
      <c r="J96" s="138">
        <v>4688152.1899999995</v>
      </c>
      <c r="K96" s="15">
        <v>44740.75</v>
      </c>
      <c r="L96" s="72">
        <f t="shared" si="17"/>
        <v>0.0920561692884986</v>
      </c>
      <c r="M96" s="15">
        <v>2403074.0539713935</v>
      </c>
      <c r="N96" s="72">
        <f t="shared" si="18"/>
        <v>0.21667264449631843</v>
      </c>
      <c r="O96" s="15">
        <v>1485772.1260286064</v>
      </c>
      <c r="P96" s="72">
        <f t="shared" si="22"/>
        <v>0.21667261969357307</v>
      </c>
      <c r="Q96" s="15">
        <v>0</v>
      </c>
      <c r="R96" s="72">
        <f t="shared" si="19"/>
        <v>0</v>
      </c>
      <c r="S96" s="15">
        <v>33024.16</v>
      </c>
      <c r="T96" s="72">
        <f t="shared" si="20"/>
        <v>0.4597813042110217</v>
      </c>
      <c r="U96" s="15">
        <v>212336.83000000002</v>
      </c>
      <c r="V96" s="72">
        <f t="shared" si="12"/>
        <v>0.32076130359074034</v>
      </c>
      <c r="W96" s="15">
        <v>507987.02</v>
      </c>
      <c r="X96" s="72">
        <f t="shared" si="23"/>
        <v>0.43465369211638183</v>
      </c>
      <c r="Y96" s="15">
        <v>1217.25</v>
      </c>
      <c r="Z96" s="72">
        <f t="shared" si="13"/>
        <v>0.011503803461262683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36">
        <v>97</v>
      </c>
      <c r="B97" s="141"/>
      <c r="C97" s="141"/>
      <c r="D97" s="141"/>
      <c r="E97" s="139" t="s">
        <v>38</v>
      </c>
      <c r="F97" s="87" t="s">
        <v>37</v>
      </c>
      <c r="G97" s="141"/>
      <c r="H97" s="141"/>
      <c r="I97" s="141"/>
      <c r="J97" s="138">
        <v>3687142.7</v>
      </c>
      <c r="K97" s="15">
        <v>22319.93</v>
      </c>
      <c r="L97" s="72">
        <f t="shared" si="17"/>
        <v>0.045924291715884025</v>
      </c>
      <c r="M97" s="15">
        <v>1838023.421458728</v>
      </c>
      <c r="N97" s="72">
        <f t="shared" si="18"/>
        <v>0.16572497826917765</v>
      </c>
      <c r="O97" s="15">
        <v>1136412.738541272</v>
      </c>
      <c r="P97" s="72">
        <f t="shared" si="22"/>
        <v>0.1657249592984652</v>
      </c>
      <c r="Q97" s="15">
        <v>0</v>
      </c>
      <c r="R97" s="72">
        <f t="shared" si="19"/>
        <v>0</v>
      </c>
      <c r="S97" s="15">
        <v>359.87</v>
      </c>
      <c r="T97" s="72">
        <f t="shared" si="20"/>
        <v>0.005010316627172965</v>
      </c>
      <c r="U97" s="15">
        <v>200762.33000000002</v>
      </c>
      <c r="V97" s="72">
        <f t="shared" si="12"/>
        <v>0.303276575630871</v>
      </c>
      <c r="W97" s="15">
        <v>488047.16000000003</v>
      </c>
      <c r="X97" s="72">
        <f t="shared" si="23"/>
        <v>0.41759236293264845</v>
      </c>
      <c r="Y97" s="15">
        <v>1217.25</v>
      </c>
      <c r="Z97" s="72">
        <f t="shared" si="13"/>
        <v>0.011503803461262683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36">
        <v>98</v>
      </c>
      <c r="B98" s="141"/>
      <c r="C98" s="141"/>
      <c r="D98" s="141"/>
      <c r="E98" s="141"/>
      <c r="F98" s="145" t="s">
        <v>58</v>
      </c>
      <c r="G98" s="146" t="s">
        <v>59</v>
      </c>
      <c r="H98" s="141"/>
      <c r="I98" s="141"/>
      <c r="J98" s="138">
        <v>2607768.8800000004</v>
      </c>
      <c r="K98" s="15">
        <v>6098.56</v>
      </c>
      <c r="L98" s="72">
        <f t="shared" si="17"/>
        <v>0.012548070199450524</v>
      </c>
      <c r="M98" s="15">
        <v>1220622.4411115122</v>
      </c>
      <c r="N98" s="72">
        <f t="shared" si="18"/>
        <v>0.110057154422729</v>
      </c>
      <c r="O98" s="15">
        <v>754686.1888884878</v>
      </c>
      <c r="P98" s="72">
        <f t="shared" si="22"/>
        <v>0.11005714182437086</v>
      </c>
      <c r="Q98" s="15">
        <v>0</v>
      </c>
      <c r="R98" s="72">
        <f t="shared" si="19"/>
        <v>0</v>
      </c>
      <c r="S98" s="15">
        <v>16.37</v>
      </c>
      <c r="T98" s="72">
        <f t="shared" si="20"/>
        <v>0.0002279125328224677</v>
      </c>
      <c r="U98" s="15">
        <v>194288.08000000002</v>
      </c>
      <c r="V98" s="72">
        <f t="shared" si="12"/>
        <v>0.2934964123413825</v>
      </c>
      <c r="W98" s="15">
        <v>430839.99000000005</v>
      </c>
      <c r="X98" s="72">
        <f t="shared" si="23"/>
        <v>0.3686436562195724</v>
      </c>
      <c r="Y98" s="15">
        <v>1217.25</v>
      </c>
      <c r="Z98" s="72">
        <f t="shared" si="13"/>
        <v>0.011503803461262683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36">
        <v>99</v>
      </c>
      <c r="B99" s="139"/>
      <c r="C99" s="139"/>
      <c r="D99" s="139"/>
      <c r="E99" s="139"/>
      <c r="F99" s="145"/>
      <c r="G99" s="139" t="s">
        <v>60</v>
      </c>
      <c r="H99" s="146" t="s">
        <v>78</v>
      </c>
      <c r="I99" s="146"/>
      <c r="J99" s="138">
        <v>1595587.4</v>
      </c>
      <c r="K99" s="21">
        <v>3656.98</v>
      </c>
      <c r="L99" s="72">
        <f t="shared" si="17"/>
        <v>0.007524406049622627</v>
      </c>
      <c r="M99" s="21">
        <v>746660.0930457633</v>
      </c>
      <c r="N99" s="72">
        <f t="shared" si="18"/>
        <v>0.06732244336487625</v>
      </c>
      <c r="O99" s="21">
        <v>461644.8469542366</v>
      </c>
      <c r="P99" s="72">
        <f t="shared" si="22"/>
        <v>0.0673224356584054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116487.68</v>
      </c>
      <c r="V99" s="72">
        <f t="shared" si="12"/>
        <v>0.17596919050294293</v>
      </c>
      <c r="W99" s="21">
        <v>265938.32</v>
      </c>
      <c r="X99" s="72">
        <f t="shared" si="23"/>
        <v>0.22754729572268959</v>
      </c>
      <c r="Y99" s="21">
        <v>1199.48</v>
      </c>
      <c r="Z99" s="72">
        <f t="shared" si="13"/>
        <v>0.011335865414430366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36">
        <v>100</v>
      </c>
      <c r="B100" s="141"/>
      <c r="C100" s="141"/>
      <c r="D100" s="141"/>
      <c r="E100" s="141"/>
      <c r="F100" s="142"/>
      <c r="G100" s="142"/>
      <c r="H100" s="141" t="s">
        <v>79</v>
      </c>
      <c r="I100" s="141" t="s">
        <v>80</v>
      </c>
      <c r="J100" s="138">
        <v>1226198.42</v>
      </c>
      <c r="K100" s="17">
        <v>2915.58</v>
      </c>
      <c r="L100" s="72">
        <f t="shared" si="17"/>
        <v>0.005998941145469414</v>
      </c>
      <c r="M100" s="17">
        <v>590029.7369927032</v>
      </c>
      <c r="N100" s="72">
        <f t="shared" si="18"/>
        <v>0.05319990169857582</v>
      </c>
      <c r="O100" s="17">
        <v>364803.46300729684</v>
      </c>
      <c r="P100" s="72">
        <f t="shared" si="22"/>
        <v>0.05319989560872716</v>
      </c>
      <c r="Q100" s="17"/>
      <c r="R100" s="72">
        <f t="shared" si="19"/>
        <v>0</v>
      </c>
      <c r="S100" s="17"/>
      <c r="T100" s="72">
        <f t="shared" si="20"/>
        <v>0</v>
      </c>
      <c r="U100" s="17">
        <v>20286.01</v>
      </c>
      <c r="V100" s="72">
        <f t="shared" si="12"/>
        <v>0.030644551923727944</v>
      </c>
      <c r="W100" s="17">
        <v>246964.15</v>
      </c>
      <c r="X100" s="72">
        <f t="shared" si="23"/>
        <v>0.21131224891904507</v>
      </c>
      <c r="Y100" s="17">
        <v>1199.48</v>
      </c>
      <c r="Z100" s="72">
        <f t="shared" si="13"/>
        <v>0.011335865414430366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36">
        <v>101</v>
      </c>
      <c r="B101" s="141"/>
      <c r="C101" s="141"/>
      <c r="D101" s="141"/>
      <c r="E101" s="141"/>
      <c r="F101" s="142"/>
      <c r="G101" s="141"/>
      <c r="H101" s="141" t="s">
        <v>81</v>
      </c>
      <c r="I101" s="141" t="s">
        <v>82</v>
      </c>
      <c r="J101" s="138">
        <v>369388.9799999999</v>
      </c>
      <c r="K101" s="17">
        <v>741.4</v>
      </c>
      <c r="L101" s="72">
        <f t="shared" si="17"/>
        <v>0.0015254649041532126</v>
      </c>
      <c r="M101" s="17">
        <v>156630.35605306018</v>
      </c>
      <c r="N101" s="72">
        <f t="shared" si="18"/>
        <v>0.014122541666300427</v>
      </c>
      <c r="O101" s="17">
        <v>96841.3839469398</v>
      </c>
      <c r="P101" s="72">
        <f t="shared" si="22"/>
        <v>0.014122540049678238</v>
      </c>
      <c r="Q101" s="17"/>
      <c r="R101" s="72">
        <f t="shared" si="19"/>
        <v>0</v>
      </c>
      <c r="S101" s="17"/>
      <c r="T101" s="72">
        <f t="shared" si="20"/>
        <v>0</v>
      </c>
      <c r="U101" s="17">
        <v>96201.67</v>
      </c>
      <c r="V101" s="72">
        <f t="shared" si="12"/>
        <v>0.145324638579215</v>
      </c>
      <c r="W101" s="17">
        <v>18974.17</v>
      </c>
      <c r="X101" s="72">
        <f t="shared" si="23"/>
        <v>0.016235046803644487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36">
        <v>102</v>
      </c>
      <c r="B102" s="141"/>
      <c r="C102" s="141"/>
      <c r="D102" s="141"/>
      <c r="E102" s="141"/>
      <c r="F102" s="142"/>
      <c r="G102" s="141"/>
      <c r="H102" s="141" t="s">
        <v>83</v>
      </c>
      <c r="I102" s="141" t="s">
        <v>84</v>
      </c>
      <c r="J102" s="138">
        <v>0</v>
      </c>
      <c r="K102" s="17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/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36">
        <v>103</v>
      </c>
      <c r="B103" s="141"/>
      <c r="C103" s="141"/>
      <c r="D103" s="141"/>
      <c r="E103" s="141"/>
      <c r="F103" s="142"/>
      <c r="G103" s="141"/>
      <c r="H103" s="141" t="s">
        <v>98</v>
      </c>
      <c r="I103" s="141" t="s">
        <v>30</v>
      </c>
      <c r="J103" s="138">
        <v>0</v>
      </c>
      <c r="K103" s="17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36">
        <v>104</v>
      </c>
      <c r="B104" s="139"/>
      <c r="C104" s="139"/>
      <c r="D104" s="139"/>
      <c r="E104" s="139"/>
      <c r="F104" s="145"/>
      <c r="G104" s="139" t="s">
        <v>73</v>
      </c>
      <c r="H104" s="139" t="s">
        <v>85</v>
      </c>
      <c r="I104" s="139"/>
      <c r="J104" s="138">
        <v>930977.23</v>
      </c>
      <c r="K104" s="21">
        <v>2132.32</v>
      </c>
      <c r="L104" s="72">
        <f t="shared" si="17"/>
        <v>0.004387347348831911</v>
      </c>
      <c r="M104" s="21">
        <v>435513.1625101137</v>
      </c>
      <c r="N104" s="72">
        <f t="shared" si="18"/>
        <v>0.039267948683509246</v>
      </c>
      <c r="O104" s="21">
        <v>269268.98748988635</v>
      </c>
      <c r="P104" s="72">
        <f t="shared" si="22"/>
        <v>0.03926794418846589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69963.27</v>
      </c>
      <c r="V104" s="72">
        <f t="shared" si="12"/>
        <v>0.10568825807878424</v>
      </c>
      <c r="W104" s="21">
        <v>154081.72</v>
      </c>
      <c r="X104" s="72">
        <f t="shared" si="23"/>
        <v>0.1318383853304806</v>
      </c>
      <c r="Y104" s="21">
        <v>17.77</v>
      </c>
      <c r="Z104" s="72">
        <f t="shared" si="13"/>
        <v>0.00016793804683231699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36">
        <v>105</v>
      </c>
      <c r="B105" s="141"/>
      <c r="C105" s="141"/>
      <c r="D105" s="141"/>
      <c r="E105" s="141"/>
      <c r="F105" s="142"/>
      <c r="G105" s="139"/>
      <c r="H105" s="141" t="s">
        <v>79</v>
      </c>
      <c r="I105" s="141" t="s">
        <v>99</v>
      </c>
      <c r="J105" s="138">
        <v>707310.7800000001</v>
      </c>
      <c r="K105" s="17">
        <v>1683.4</v>
      </c>
      <c r="L105" s="72">
        <f t="shared" si="17"/>
        <v>0.0034636736170104107</v>
      </c>
      <c r="M105" s="17">
        <v>340672.8754550191</v>
      </c>
      <c r="N105" s="72">
        <f t="shared" si="18"/>
        <v>0.03071669502278377</v>
      </c>
      <c r="O105" s="17">
        <v>210631.1545449809</v>
      </c>
      <c r="P105" s="72">
        <f t="shared" si="22"/>
        <v>0.030716691506611403</v>
      </c>
      <c r="Q105" s="17"/>
      <c r="R105" s="72">
        <f t="shared" si="19"/>
        <v>0</v>
      </c>
      <c r="S105" s="17"/>
      <c r="T105" s="72">
        <f t="shared" si="20"/>
        <v>0</v>
      </c>
      <c r="U105" s="17">
        <v>11712.79</v>
      </c>
      <c r="V105" s="72">
        <f t="shared" si="12"/>
        <v>0.017693632277945317</v>
      </c>
      <c r="W105" s="17">
        <v>142592.79</v>
      </c>
      <c r="X105" s="72">
        <f t="shared" si="23"/>
        <v>0.12200800454050163</v>
      </c>
      <c r="Y105" s="17">
        <v>17.77</v>
      </c>
      <c r="Z105" s="72">
        <f t="shared" si="13"/>
        <v>0.00016793804683231699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36">
        <v>106</v>
      </c>
      <c r="B106" s="141"/>
      <c r="C106" s="141"/>
      <c r="D106" s="141"/>
      <c r="E106" s="141"/>
      <c r="F106" s="142"/>
      <c r="G106" s="141"/>
      <c r="H106" s="141" t="s">
        <v>81</v>
      </c>
      <c r="I106" s="141" t="s">
        <v>82</v>
      </c>
      <c r="J106" s="138">
        <v>223666.44999999998</v>
      </c>
      <c r="K106" s="17">
        <v>448.92</v>
      </c>
      <c r="L106" s="72">
        <f t="shared" si="17"/>
        <v>0.0009236737318215003</v>
      </c>
      <c r="M106" s="17">
        <v>94840.28705509458</v>
      </c>
      <c r="N106" s="72">
        <f t="shared" si="18"/>
        <v>0.00855125366072548</v>
      </c>
      <c r="O106" s="17">
        <v>58637.832944905414</v>
      </c>
      <c r="P106" s="72">
        <f t="shared" si="22"/>
        <v>0.008551252681854485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58250.48</v>
      </c>
      <c r="V106" s="72">
        <f t="shared" si="12"/>
        <v>0.08799462580083892</v>
      </c>
      <c r="W106" s="17">
        <v>11488.93</v>
      </c>
      <c r="X106" s="72">
        <f t="shared" si="23"/>
        <v>0.009830380789978969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36">
        <v>107</v>
      </c>
      <c r="B107" s="141"/>
      <c r="C107" s="141"/>
      <c r="D107" s="141"/>
      <c r="E107" s="141"/>
      <c r="F107" s="142"/>
      <c r="G107" s="141"/>
      <c r="H107" s="141" t="s">
        <v>83</v>
      </c>
      <c r="I107" s="141" t="s">
        <v>84</v>
      </c>
      <c r="J107" s="138">
        <v>0</v>
      </c>
      <c r="K107" s="17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/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36">
        <v>108</v>
      </c>
      <c r="B108" s="141"/>
      <c r="C108" s="141"/>
      <c r="D108" s="141"/>
      <c r="E108" s="141"/>
      <c r="F108" s="142"/>
      <c r="G108" s="141"/>
      <c r="H108" s="141" t="s">
        <v>98</v>
      </c>
      <c r="I108" s="141" t="s">
        <v>30</v>
      </c>
      <c r="J108" s="138">
        <v>0</v>
      </c>
      <c r="K108" s="17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36">
        <v>109</v>
      </c>
      <c r="B109" s="141"/>
      <c r="C109" s="141"/>
      <c r="D109" s="141"/>
      <c r="E109" s="141"/>
      <c r="F109" s="142"/>
      <c r="G109" s="139" t="s">
        <v>62</v>
      </c>
      <c r="H109" s="146" t="s">
        <v>86</v>
      </c>
      <c r="I109" s="141"/>
      <c r="J109" s="138">
        <v>81204.25</v>
      </c>
      <c r="K109" s="21">
        <v>309.26</v>
      </c>
      <c r="L109" s="72">
        <f t="shared" si="17"/>
        <v>0.000636316800995984</v>
      </c>
      <c r="M109" s="21">
        <v>38449.185555635224</v>
      </c>
      <c r="N109" s="72">
        <f t="shared" si="18"/>
        <v>0.0034667623743435015</v>
      </c>
      <c r="O109" s="21">
        <v>23772.354444364773</v>
      </c>
      <c r="P109" s="72">
        <f t="shared" si="22"/>
        <v>0.0034667619774995683</v>
      </c>
      <c r="Q109" s="21">
        <v>0</v>
      </c>
      <c r="R109" s="72">
        <f t="shared" si="19"/>
        <v>0</v>
      </c>
      <c r="S109" s="21">
        <v>16.37</v>
      </c>
      <c r="T109" s="72">
        <f t="shared" si="20"/>
        <v>0.0002279125328224677</v>
      </c>
      <c r="U109" s="21">
        <v>7837.129999999999</v>
      </c>
      <c r="V109" s="72">
        <f t="shared" si="12"/>
        <v>0.011838963759655348</v>
      </c>
      <c r="W109" s="21">
        <v>10819.949999999999</v>
      </c>
      <c r="X109" s="72">
        <f t="shared" si="23"/>
        <v>0.009257975166402175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36">
        <v>110</v>
      </c>
      <c r="B110" s="141"/>
      <c r="C110" s="141"/>
      <c r="D110" s="141"/>
      <c r="E110" s="141"/>
      <c r="F110" s="142"/>
      <c r="G110" s="142"/>
      <c r="H110" s="141" t="s">
        <v>79</v>
      </c>
      <c r="I110" s="141" t="s">
        <v>80</v>
      </c>
      <c r="J110" s="138">
        <v>53460.11</v>
      </c>
      <c r="K110" s="17">
        <v>253.67</v>
      </c>
      <c r="L110" s="72">
        <f t="shared" si="17"/>
        <v>0.0005219377963805576</v>
      </c>
      <c r="M110" s="17">
        <v>26661.149830669456</v>
      </c>
      <c r="N110" s="72">
        <f t="shared" si="18"/>
        <v>0.002403896721192134</v>
      </c>
      <c r="O110" s="17">
        <v>16484.05016933054</v>
      </c>
      <c r="P110" s="72">
        <f t="shared" si="22"/>
        <v>0.00240389644601555</v>
      </c>
      <c r="Q110" s="17"/>
      <c r="R110" s="72">
        <f t="shared" si="19"/>
        <v>0</v>
      </c>
      <c r="S110" s="17">
        <v>16.37</v>
      </c>
      <c r="T110" s="72">
        <f t="shared" si="20"/>
        <v>0.0002279125328224677</v>
      </c>
      <c r="U110" s="17">
        <v>660.4</v>
      </c>
      <c r="V110" s="72">
        <f t="shared" si="12"/>
        <v>0.0009976166870877977</v>
      </c>
      <c r="W110" s="17">
        <v>9384.47</v>
      </c>
      <c r="X110" s="72">
        <f t="shared" si="23"/>
        <v>0.008029721968201906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36">
        <v>111</v>
      </c>
      <c r="B111" s="141"/>
      <c r="C111" s="141"/>
      <c r="D111" s="141"/>
      <c r="E111" s="141"/>
      <c r="F111" s="142"/>
      <c r="G111" s="141"/>
      <c r="H111" s="141" t="s">
        <v>81</v>
      </c>
      <c r="I111" s="141" t="s">
        <v>82</v>
      </c>
      <c r="J111" s="138">
        <v>27744.14</v>
      </c>
      <c r="K111" s="17">
        <v>55.59</v>
      </c>
      <c r="L111" s="72">
        <f t="shared" si="17"/>
        <v>0.00011437900461542635</v>
      </c>
      <c r="M111" s="17">
        <v>11788.035724965766</v>
      </c>
      <c r="N111" s="72">
        <f t="shared" si="18"/>
        <v>0.001062865653151367</v>
      </c>
      <c r="O111" s="17">
        <v>7288.304275034233</v>
      </c>
      <c r="P111" s="72">
        <f t="shared" si="22"/>
        <v>0.0010628655314840185</v>
      </c>
      <c r="Q111" s="17"/>
      <c r="R111" s="72">
        <f t="shared" si="19"/>
        <v>0</v>
      </c>
      <c r="S111" s="17"/>
      <c r="T111" s="72">
        <f t="shared" si="20"/>
        <v>0</v>
      </c>
      <c r="U111" s="17">
        <v>7176.73</v>
      </c>
      <c r="V111" s="72">
        <f t="shared" si="12"/>
        <v>0.01084134707256755</v>
      </c>
      <c r="W111" s="17">
        <v>1435.48</v>
      </c>
      <c r="X111" s="72">
        <f t="shared" si="23"/>
        <v>0.0012282531982002686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36">
        <v>112</v>
      </c>
      <c r="B112" s="141"/>
      <c r="C112" s="141"/>
      <c r="D112" s="141"/>
      <c r="E112" s="141"/>
      <c r="F112" s="142"/>
      <c r="G112" s="141"/>
      <c r="H112" s="141" t="s">
        <v>83</v>
      </c>
      <c r="I112" s="141" t="s">
        <v>84</v>
      </c>
      <c r="J112" s="138">
        <v>0</v>
      </c>
      <c r="K112" s="17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36">
        <v>113</v>
      </c>
      <c r="B113" s="141"/>
      <c r="C113" s="141"/>
      <c r="D113" s="141"/>
      <c r="E113" s="141"/>
      <c r="F113" s="142"/>
      <c r="G113" s="141"/>
      <c r="H113" s="141" t="s">
        <v>98</v>
      </c>
      <c r="I113" s="141" t="s">
        <v>30</v>
      </c>
      <c r="J113" s="138">
        <v>0</v>
      </c>
      <c r="K113" s="17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36">
        <v>114</v>
      </c>
      <c r="B114" s="141"/>
      <c r="C114" s="141"/>
      <c r="D114" s="141"/>
      <c r="E114" s="141"/>
      <c r="F114" s="145" t="s">
        <v>70</v>
      </c>
      <c r="G114" s="146" t="s">
        <v>71</v>
      </c>
      <c r="H114" s="141"/>
      <c r="I114" s="141"/>
      <c r="J114" s="138">
        <v>1079373.8199999998</v>
      </c>
      <c r="K114" s="15">
        <v>16221.37</v>
      </c>
      <c r="L114" s="72">
        <f t="shared" si="17"/>
        <v>0.033376221516433505</v>
      </c>
      <c r="M114" s="15">
        <v>617400.9803472157</v>
      </c>
      <c r="N114" s="72">
        <f t="shared" si="18"/>
        <v>0.05566782384644864</v>
      </c>
      <c r="O114" s="15">
        <v>381726.54965278425</v>
      </c>
      <c r="P114" s="72">
        <f t="shared" si="22"/>
        <v>0.05566781747409434</v>
      </c>
      <c r="Q114" s="15">
        <v>0</v>
      </c>
      <c r="R114" s="72">
        <f t="shared" si="19"/>
        <v>0</v>
      </c>
      <c r="S114" s="15">
        <v>343.5</v>
      </c>
      <c r="T114" s="72">
        <f t="shared" si="20"/>
        <v>0.0047824040943504975</v>
      </c>
      <c r="U114" s="15">
        <v>6474.25</v>
      </c>
      <c r="V114" s="72">
        <f t="shared" si="12"/>
        <v>0.009780163289488454</v>
      </c>
      <c r="W114" s="15">
        <v>57207.16999999999</v>
      </c>
      <c r="X114" s="72">
        <f t="shared" si="23"/>
        <v>0.04894870671307607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36">
        <v>115</v>
      </c>
      <c r="B115" s="141"/>
      <c r="C115" s="141"/>
      <c r="D115" s="141"/>
      <c r="E115" s="141"/>
      <c r="F115" s="142"/>
      <c r="G115" s="139" t="s">
        <v>60</v>
      </c>
      <c r="H115" s="146" t="s">
        <v>78</v>
      </c>
      <c r="I115" s="146"/>
      <c r="J115" s="138">
        <v>765894.69</v>
      </c>
      <c r="K115" s="21">
        <v>8263.6</v>
      </c>
      <c r="L115" s="72">
        <f t="shared" si="17"/>
        <v>0.017002740466631357</v>
      </c>
      <c r="M115" s="21">
        <v>434387.23854498036</v>
      </c>
      <c r="N115" s="72">
        <f t="shared" si="18"/>
        <v>0.03916642999638263</v>
      </c>
      <c r="O115" s="21">
        <v>268572.8514550196</v>
      </c>
      <c r="P115" s="72">
        <f t="shared" si="22"/>
        <v>0.039166425512960214</v>
      </c>
      <c r="Q115" s="21">
        <v>0</v>
      </c>
      <c r="R115" s="72">
        <f t="shared" si="19"/>
        <v>0</v>
      </c>
      <c r="S115" s="21">
        <v>343.5</v>
      </c>
      <c r="T115" s="72">
        <f t="shared" si="20"/>
        <v>0.0047824040943504975</v>
      </c>
      <c r="U115" s="21">
        <v>5113.09</v>
      </c>
      <c r="V115" s="72">
        <f t="shared" si="12"/>
        <v>0.007723961094157704</v>
      </c>
      <c r="W115" s="21">
        <v>49214.409999999996</v>
      </c>
      <c r="X115" s="72">
        <f t="shared" si="23"/>
        <v>0.042109786607991244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36">
        <v>116</v>
      </c>
      <c r="B116" s="141"/>
      <c r="C116" s="141"/>
      <c r="D116" s="141"/>
      <c r="E116" s="141"/>
      <c r="F116" s="142"/>
      <c r="G116" s="142"/>
      <c r="H116" s="141" t="s">
        <v>79</v>
      </c>
      <c r="I116" s="141" t="s">
        <v>80</v>
      </c>
      <c r="J116" s="138">
        <v>691498.44</v>
      </c>
      <c r="K116" s="17">
        <v>5556.32</v>
      </c>
      <c r="L116" s="72">
        <f t="shared" si="17"/>
        <v>0.011432386237179092</v>
      </c>
      <c r="M116" s="17">
        <v>395410.4433607324</v>
      </c>
      <c r="N116" s="72">
        <f t="shared" si="18"/>
        <v>0.03565209581570868</v>
      </c>
      <c r="O116" s="17">
        <v>244474.28663926758</v>
      </c>
      <c r="P116" s="72">
        <f t="shared" si="22"/>
        <v>0.0356520917345758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1665.19</v>
      </c>
      <c r="V116" s="72">
        <f t="shared" si="12"/>
        <v>0.0025154774851177016</v>
      </c>
      <c r="W116" s="17">
        <v>44392.2</v>
      </c>
      <c r="X116" s="72">
        <f t="shared" si="23"/>
        <v>0.037983713897195334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36">
        <v>117</v>
      </c>
      <c r="B117" s="141"/>
      <c r="C117" s="141"/>
      <c r="D117" s="141"/>
      <c r="E117" s="141"/>
      <c r="F117" s="142"/>
      <c r="G117" s="141"/>
      <c r="H117" s="141" t="s">
        <v>81</v>
      </c>
      <c r="I117" s="141" t="s">
        <v>82</v>
      </c>
      <c r="J117" s="138">
        <v>11493</v>
      </c>
      <c r="K117" s="17"/>
      <c r="L117" s="72">
        <f t="shared" si="17"/>
        <v>0</v>
      </c>
      <c r="M117" s="17">
        <v>3550.9928683130925</v>
      </c>
      <c r="N117" s="72">
        <f t="shared" si="18"/>
        <v>0.0003201744923729778</v>
      </c>
      <c r="O117" s="17">
        <v>2195.5071316869075</v>
      </c>
      <c r="P117" s="72">
        <f t="shared" si="22"/>
        <v>0.0003201744557222671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3447.9</v>
      </c>
      <c r="V117" s="72">
        <f t="shared" si="12"/>
        <v>0.005208483609040003</v>
      </c>
      <c r="W117" s="17">
        <v>2298.6</v>
      </c>
      <c r="X117" s="72">
        <f t="shared" si="23"/>
        <v>0.0019667726484403386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36">
        <v>118</v>
      </c>
      <c r="B118" s="141"/>
      <c r="C118" s="141"/>
      <c r="D118" s="141"/>
      <c r="E118" s="141"/>
      <c r="F118" s="142"/>
      <c r="G118" s="141"/>
      <c r="H118" s="141" t="s">
        <v>83</v>
      </c>
      <c r="I118" s="141" t="s">
        <v>84</v>
      </c>
      <c r="J118" s="138">
        <v>62903.25</v>
      </c>
      <c r="K118" s="17">
        <v>2707.28</v>
      </c>
      <c r="L118" s="72">
        <f t="shared" si="17"/>
        <v>0.005570354229452266</v>
      </c>
      <c r="M118" s="17">
        <v>35425.80231593487</v>
      </c>
      <c r="N118" s="72">
        <f t="shared" si="18"/>
        <v>0.0031941596883009677</v>
      </c>
      <c r="O118" s="17">
        <v>21903.057684065134</v>
      </c>
      <c r="P118" s="72">
        <f t="shared" si="22"/>
        <v>0.003194159322662151</v>
      </c>
      <c r="Q118" s="17"/>
      <c r="R118" s="72">
        <f t="shared" si="19"/>
        <v>0</v>
      </c>
      <c r="S118" s="17">
        <v>343.5</v>
      </c>
      <c r="T118" s="72">
        <f t="shared" si="20"/>
        <v>0.0047824040943504975</v>
      </c>
      <c r="U118" s="17"/>
      <c r="V118" s="72">
        <f t="shared" si="12"/>
        <v>0</v>
      </c>
      <c r="W118" s="17">
        <v>2523.61</v>
      </c>
      <c r="X118" s="72">
        <f t="shared" si="23"/>
        <v>0.002159300062355574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36">
        <v>119</v>
      </c>
      <c r="B119" s="141"/>
      <c r="C119" s="141"/>
      <c r="D119" s="141"/>
      <c r="E119" s="141"/>
      <c r="F119" s="142"/>
      <c r="G119" s="141"/>
      <c r="H119" s="141" t="s">
        <v>98</v>
      </c>
      <c r="I119" s="141" t="s">
        <v>30</v>
      </c>
      <c r="J119" s="138">
        <v>0</v>
      </c>
      <c r="K119" s="17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36">
        <v>120</v>
      </c>
      <c r="B120" s="141"/>
      <c r="C120" s="141"/>
      <c r="D120" s="141"/>
      <c r="E120" s="141"/>
      <c r="F120" s="142"/>
      <c r="G120" s="139" t="s">
        <v>73</v>
      </c>
      <c r="H120" s="139" t="s">
        <v>85</v>
      </c>
      <c r="I120" s="141"/>
      <c r="J120" s="138">
        <v>298522.13999999996</v>
      </c>
      <c r="K120" s="21">
        <v>7368.57</v>
      </c>
      <c r="L120" s="72">
        <f t="shared" si="17"/>
        <v>0.01516117470838446</v>
      </c>
      <c r="M120" s="21">
        <v>174285.52306612438</v>
      </c>
      <c r="N120" s="72">
        <f t="shared" si="18"/>
        <v>0.015714415923950883</v>
      </c>
      <c r="O120" s="21">
        <v>107757.2169338756</v>
      </c>
      <c r="P120" s="72">
        <f t="shared" si="22"/>
        <v>0.015714414125105176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1361.16</v>
      </c>
      <c r="V120" s="72">
        <f t="shared" si="12"/>
        <v>0.0020562021953307494</v>
      </c>
      <c r="W120" s="21">
        <v>7749.67</v>
      </c>
      <c r="X120" s="72">
        <f t="shared" si="23"/>
        <v>0.0066309227314185325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36">
        <v>121</v>
      </c>
      <c r="B121" s="141"/>
      <c r="C121" s="141"/>
      <c r="D121" s="141"/>
      <c r="E121" s="141"/>
      <c r="F121" s="142"/>
      <c r="G121" s="142"/>
      <c r="H121" s="141" t="s">
        <v>79</v>
      </c>
      <c r="I121" s="141" t="s">
        <v>80</v>
      </c>
      <c r="J121" s="138">
        <v>298522.13999999996</v>
      </c>
      <c r="K121" s="17">
        <v>7368.57</v>
      </c>
      <c r="L121" s="72">
        <f t="shared" si="17"/>
        <v>0.01516117470838446</v>
      </c>
      <c r="M121" s="17">
        <v>174285.52306612438</v>
      </c>
      <c r="N121" s="72">
        <f t="shared" si="18"/>
        <v>0.015714415923950883</v>
      </c>
      <c r="O121" s="17">
        <v>107757.2169338756</v>
      </c>
      <c r="P121" s="72">
        <f t="shared" si="22"/>
        <v>0.015714414125105176</v>
      </c>
      <c r="Q121" s="17"/>
      <c r="R121" s="72">
        <f t="shared" si="19"/>
        <v>0</v>
      </c>
      <c r="S121" s="17"/>
      <c r="T121" s="72">
        <f t="shared" si="20"/>
        <v>0</v>
      </c>
      <c r="U121" s="17">
        <v>1361.16</v>
      </c>
      <c r="V121" s="72">
        <f t="shared" si="12"/>
        <v>0.0020562021953307494</v>
      </c>
      <c r="W121" s="17">
        <v>7749.67</v>
      </c>
      <c r="X121" s="72">
        <f t="shared" si="23"/>
        <v>0.0066309227314185325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36">
        <v>122</v>
      </c>
      <c r="B122" s="141"/>
      <c r="C122" s="141"/>
      <c r="D122" s="141"/>
      <c r="E122" s="141"/>
      <c r="F122" s="142"/>
      <c r="G122" s="141"/>
      <c r="H122" s="141" t="s">
        <v>81</v>
      </c>
      <c r="I122" s="141" t="s">
        <v>82</v>
      </c>
      <c r="J122" s="138">
        <v>0</v>
      </c>
      <c r="K122" s="17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36">
        <v>123</v>
      </c>
      <c r="B123" s="141"/>
      <c r="C123" s="141"/>
      <c r="D123" s="141"/>
      <c r="E123" s="141"/>
      <c r="F123" s="142"/>
      <c r="G123" s="141"/>
      <c r="H123" s="141" t="s">
        <v>83</v>
      </c>
      <c r="I123" s="141" t="s">
        <v>84</v>
      </c>
      <c r="J123" s="138">
        <v>0</v>
      </c>
      <c r="K123" s="17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36">
        <v>124</v>
      </c>
      <c r="B124" s="141"/>
      <c r="C124" s="141"/>
      <c r="D124" s="141"/>
      <c r="E124" s="141"/>
      <c r="F124" s="142"/>
      <c r="G124" s="141"/>
      <c r="H124" s="141" t="s">
        <v>98</v>
      </c>
      <c r="I124" s="141" t="s">
        <v>30</v>
      </c>
      <c r="J124" s="138">
        <v>0</v>
      </c>
      <c r="K124" s="17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36">
        <v>125</v>
      </c>
      <c r="B125" s="141"/>
      <c r="C125" s="141"/>
      <c r="D125" s="141"/>
      <c r="E125" s="141"/>
      <c r="F125" s="142"/>
      <c r="G125" s="139" t="s">
        <v>62</v>
      </c>
      <c r="H125" s="139" t="s">
        <v>87</v>
      </c>
      <c r="I125" s="141"/>
      <c r="J125" s="138">
        <v>0</v>
      </c>
      <c r="K125" s="21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36">
        <v>126</v>
      </c>
      <c r="B126" s="141"/>
      <c r="C126" s="141"/>
      <c r="D126" s="141"/>
      <c r="E126" s="141"/>
      <c r="F126" s="142"/>
      <c r="G126" s="142"/>
      <c r="H126" s="141" t="s">
        <v>79</v>
      </c>
      <c r="I126" s="141" t="s">
        <v>80</v>
      </c>
      <c r="J126" s="138">
        <v>0</v>
      </c>
      <c r="K126" s="17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36">
        <v>127</v>
      </c>
      <c r="B127" s="141"/>
      <c r="C127" s="141"/>
      <c r="D127" s="141"/>
      <c r="E127" s="141"/>
      <c r="F127" s="142"/>
      <c r="G127" s="141"/>
      <c r="H127" s="141" t="s">
        <v>81</v>
      </c>
      <c r="I127" s="141" t="s">
        <v>82</v>
      </c>
      <c r="J127" s="138">
        <v>0</v>
      </c>
      <c r="K127" s="17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36">
        <v>128</v>
      </c>
      <c r="B128" s="141"/>
      <c r="C128" s="141"/>
      <c r="D128" s="141"/>
      <c r="E128" s="141"/>
      <c r="F128" s="142"/>
      <c r="G128" s="141"/>
      <c r="H128" s="141" t="s">
        <v>83</v>
      </c>
      <c r="I128" s="141" t="s">
        <v>84</v>
      </c>
      <c r="J128" s="138">
        <v>0</v>
      </c>
      <c r="K128" s="17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36">
        <v>129</v>
      </c>
      <c r="B129" s="141"/>
      <c r="C129" s="141"/>
      <c r="D129" s="141"/>
      <c r="E129" s="141"/>
      <c r="F129" s="142"/>
      <c r="G129" s="141"/>
      <c r="H129" s="141" t="s">
        <v>98</v>
      </c>
      <c r="I129" s="141" t="s">
        <v>30</v>
      </c>
      <c r="J129" s="138">
        <v>0</v>
      </c>
      <c r="K129" s="17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36">
        <v>130</v>
      </c>
      <c r="B130" s="141"/>
      <c r="C130" s="141"/>
      <c r="D130" s="141"/>
      <c r="E130" s="141"/>
      <c r="F130" s="142"/>
      <c r="G130" s="139" t="s">
        <v>64</v>
      </c>
      <c r="H130" s="146" t="s">
        <v>86</v>
      </c>
      <c r="I130" s="141"/>
      <c r="J130" s="138">
        <v>14956.99</v>
      </c>
      <c r="K130" s="21">
        <v>589.2</v>
      </c>
      <c r="L130" s="72">
        <f t="shared" si="17"/>
        <v>0.0012123063414176869</v>
      </c>
      <c r="M130" s="21">
        <v>8728.218736111012</v>
      </c>
      <c r="N130" s="72">
        <f t="shared" si="18"/>
        <v>0.0007869779261151307</v>
      </c>
      <c r="O130" s="21">
        <v>5396.481263888987</v>
      </c>
      <c r="P130" s="72">
        <f t="shared" si="22"/>
        <v>0.0007869778360289405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243.09</v>
      </c>
      <c r="X130" s="72">
        <f t="shared" si="23"/>
        <v>0.00020799737366630205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36">
        <v>131</v>
      </c>
      <c r="B131" s="141"/>
      <c r="C131" s="141"/>
      <c r="D131" s="141"/>
      <c r="E131" s="141"/>
      <c r="F131" s="142"/>
      <c r="G131" s="142"/>
      <c r="H131" s="141" t="s">
        <v>79</v>
      </c>
      <c r="I131" s="141" t="s">
        <v>80</v>
      </c>
      <c r="J131" s="138">
        <v>7873.03</v>
      </c>
      <c r="K131" s="17">
        <v>235</v>
      </c>
      <c r="L131" s="72">
        <f t="shared" si="17"/>
        <v>0.0004835234050121459</v>
      </c>
      <c r="M131" s="17">
        <v>4569.6300707566725</v>
      </c>
      <c r="N131" s="72">
        <f t="shared" si="18"/>
        <v>0.00041201969209581974</v>
      </c>
      <c r="O131" s="17">
        <v>2825.309929243327</v>
      </c>
      <c r="P131" s="72">
        <f t="shared" si="22"/>
        <v>0.00041201964493149256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243.09</v>
      </c>
      <c r="X131" s="72">
        <f t="shared" si="23"/>
        <v>0.00020799737366630205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36">
        <v>132</v>
      </c>
      <c r="B132" s="141"/>
      <c r="C132" s="141"/>
      <c r="D132" s="141"/>
      <c r="E132" s="141"/>
      <c r="F132" s="142"/>
      <c r="G132" s="141"/>
      <c r="H132" s="141" t="s">
        <v>81</v>
      </c>
      <c r="I132" s="141" t="s">
        <v>82</v>
      </c>
      <c r="J132" s="138">
        <v>0</v>
      </c>
      <c r="K132" s="17"/>
      <c r="L132" s="72">
        <f t="shared" si="17"/>
        <v>0</v>
      </c>
      <c r="M132" s="17">
        <v>0</v>
      </c>
      <c r="N132" s="72">
        <f t="shared" si="18"/>
        <v>0</v>
      </c>
      <c r="O132" s="17">
        <v>0</v>
      </c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>
        <v>0</v>
      </c>
      <c r="V132" s="72">
        <f t="shared" si="12"/>
        <v>0</v>
      </c>
      <c r="W132" s="17">
        <v>0</v>
      </c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36">
        <v>133</v>
      </c>
      <c r="B133" s="141"/>
      <c r="C133" s="141"/>
      <c r="D133" s="141"/>
      <c r="E133" s="141"/>
      <c r="F133" s="142"/>
      <c r="G133" s="141"/>
      <c r="H133" s="141" t="s">
        <v>83</v>
      </c>
      <c r="I133" s="141" t="s">
        <v>84</v>
      </c>
      <c r="J133" s="138">
        <v>7083.959999999999</v>
      </c>
      <c r="K133" s="17">
        <v>354.2</v>
      </c>
      <c r="L133" s="72">
        <f t="shared" si="17"/>
        <v>0.0007287829364055408</v>
      </c>
      <c r="M133" s="17">
        <v>4158.58866535434</v>
      </c>
      <c r="N133" s="72">
        <f t="shared" si="18"/>
        <v>0.00037495823401931103</v>
      </c>
      <c r="O133" s="17">
        <v>2571.1713346456595</v>
      </c>
      <c r="P133" s="72">
        <f t="shared" si="22"/>
        <v>0.00037495819109744787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36">
        <v>134</v>
      </c>
      <c r="B134" s="141"/>
      <c r="C134" s="141"/>
      <c r="D134" s="141"/>
      <c r="E134" s="141"/>
      <c r="F134" s="142"/>
      <c r="G134" s="141"/>
      <c r="H134" s="141" t="s">
        <v>98</v>
      </c>
      <c r="I134" s="141" t="s">
        <v>30</v>
      </c>
      <c r="J134" s="138">
        <v>0</v>
      </c>
      <c r="K134" s="17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36">
        <v>135</v>
      </c>
      <c r="B135" s="139"/>
      <c r="C135" s="139"/>
      <c r="D135" s="139"/>
      <c r="E135" s="139" t="s">
        <v>40</v>
      </c>
      <c r="F135" s="88" t="s">
        <v>53</v>
      </c>
      <c r="G135" s="139"/>
      <c r="H135" s="139"/>
      <c r="I135" s="139"/>
      <c r="J135" s="138">
        <v>1001009.4899999999</v>
      </c>
      <c r="K135" s="15">
        <v>22420.82</v>
      </c>
      <c r="L135" s="72">
        <f t="shared" si="17"/>
        <v>0.04613187757261456</v>
      </c>
      <c r="M135" s="15">
        <v>565050.6325126655</v>
      </c>
      <c r="N135" s="72">
        <f t="shared" si="18"/>
        <v>0.050947666227140774</v>
      </c>
      <c r="O135" s="15">
        <v>349359.3874873345</v>
      </c>
      <c r="P135" s="72">
        <f t="shared" si="22"/>
        <v>0.05094766039510787</v>
      </c>
      <c r="Q135" s="15">
        <v>0</v>
      </c>
      <c r="R135" s="72">
        <f t="shared" si="19"/>
        <v>0</v>
      </c>
      <c r="S135" s="15">
        <v>32664.29</v>
      </c>
      <c r="T135" s="72">
        <f t="shared" si="20"/>
        <v>0.4547709875838487</v>
      </c>
      <c r="U135" s="15">
        <v>11574.5</v>
      </c>
      <c r="V135" s="72">
        <f t="shared" si="12"/>
        <v>0.017484727959869346</v>
      </c>
      <c r="W135" s="15">
        <v>19939.86</v>
      </c>
      <c r="X135" s="72">
        <f t="shared" si="23"/>
        <v>0.01706132918373339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36">
        <v>136</v>
      </c>
      <c r="B136" s="139"/>
      <c r="C136" s="139"/>
      <c r="D136" s="139"/>
      <c r="E136" s="139"/>
      <c r="F136" s="145" t="s">
        <v>58</v>
      </c>
      <c r="G136" s="146" t="s">
        <v>88</v>
      </c>
      <c r="H136" s="139"/>
      <c r="I136" s="139"/>
      <c r="J136" s="138">
        <v>90717.1</v>
      </c>
      <c r="K136" s="17">
        <v>2047.54</v>
      </c>
      <c r="L136" s="72">
        <f t="shared" si="17"/>
        <v>0.004212908564674763</v>
      </c>
      <c r="M136" s="17">
        <v>51602.108867435396</v>
      </c>
      <c r="N136" s="72">
        <f t="shared" si="18"/>
        <v>0.004652692817109184</v>
      </c>
      <c r="O136" s="17">
        <v>31904.541132564602</v>
      </c>
      <c r="P136" s="72">
        <f t="shared" si="22"/>
        <v>0.004652692284510547</v>
      </c>
      <c r="Q136" s="17">
        <v>0</v>
      </c>
      <c r="R136" s="72">
        <f t="shared" si="19"/>
        <v>0</v>
      </c>
      <c r="S136" s="17">
        <v>2284.92</v>
      </c>
      <c r="T136" s="72">
        <f t="shared" si="20"/>
        <v>0.03181196728752064</v>
      </c>
      <c r="U136" s="17">
        <v>1057.02</v>
      </c>
      <c r="V136" s="72">
        <f t="shared" si="12"/>
        <v>0.001596760736804276</v>
      </c>
      <c r="W136" s="17">
        <v>1820.97</v>
      </c>
      <c r="X136" s="72">
        <f t="shared" si="23"/>
        <v>0.001558093617693554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36">
        <v>137</v>
      </c>
      <c r="B137" s="141"/>
      <c r="C137" s="141"/>
      <c r="D137" s="141"/>
      <c r="E137" s="141"/>
      <c r="F137" s="145"/>
      <c r="G137" s="141" t="s">
        <v>60</v>
      </c>
      <c r="H137" s="22" t="s">
        <v>89</v>
      </c>
      <c r="I137" s="22"/>
      <c r="J137" s="138">
        <v>0</v>
      </c>
      <c r="K137" s="17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36">
        <v>138</v>
      </c>
      <c r="B138" s="141"/>
      <c r="C138" s="141"/>
      <c r="D138" s="141"/>
      <c r="E138" s="141"/>
      <c r="F138" s="145"/>
      <c r="G138" s="141" t="s">
        <v>73</v>
      </c>
      <c r="H138" s="22" t="s">
        <v>90</v>
      </c>
      <c r="I138" s="141"/>
      <c r="J138" s="138">
        <v>90717.1</v>
      </c>
      <c r="K138" s="17">
        <v>2047.54</v>
      </c>
      <c r="L138" s="72">
        <f t="shared" si="17"/>
        <v>0.004212908564674763</v>
      </c>
      <c r="M138" s="17">
        <v>51602.108867435396</v>
      </c>
      <c r="N138" s="72">
        <f t="shared" si="18"/>
        <v>0.004652692817109184</v>
      </c>
      <c r="O138" s="17">
        <v>31904.541132564602</v>
      </c>
      <c r="P138" s="72">
        <f t="shared" si="22"/>
        <v>0.004652692284510547</v>
      </c>
      <c r="Q138" s="17"/>
      <c r="R138" s="72">
        <f t="shared" si="19"/>
        <v>0</v>
      </c>
      <c r="S138" s="17">
        <v>2284.92</v>
      </c>
      <c r="T138" s="72">
        <f t="shared" si="20"/>
        <v>0.03181196728752064</v>
      </c>
      <c r="U138" s="17">
        <v>1057.02</v>
      </c>
      <c r="V138" s="72">
        <f t="shared" si="12"/>
        <v>0.001596760736804276</v>
      </c>
      <c r="W138" s="17">
        <v>1820.97</v>
      </c>
      <c r="X138" s="72">
        <f t="shared" si="23"/>
        <v>0.001558093617693554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36">
        <v>139</v>
      </c>
      <c r="B139" s="141"/>
      <c r="C139" s="141"/>
      <c r="D139" s="141"/>
      <c r="E139" s="141"/>
      <c r="F139" s="142"/>
      <c r="G139" s="141" t="s">
        <v>62</v>
      </c>
      <c r="H139" s="22" t="s">
        <v>86</v>
      </c>
      <c r="I139" s="141"/>
      <c r="J139" s="138">
        <v>0</v>
      </c>
      <c r="K139" s="17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36">
        <v>140</v>
      </c>
      <c r="B140" s="139"/>
      <c r="C140" s="139"/>
      <c r="D140" s="139"/>
      <c r="E140" s="139"/>
      <c r="F140" s="145" t="s">
        <v>70</v>
      </c>
      <c r="G140" s="146" t="s">
        <v>91</v>
      </c>
      <c r="H140" s="139"/>
      <c r="I140" s="139"/>
      <c r="J140" s="138">
        <v>0</v>
      </c>
      <c r="K140" s="17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36">
        <v>141</v>
      </c>
      <c r="B141" s="141"/>
      <c r="C141" s="141"/>
      <c r="D141" s="141"/>
      <c r="E141" s="141"/>
      <c r="F141" s="145"/>
      <c r="G141" s="141" t="s">
        <v>60</v>
      </c>
      <c r="H141" s="22" t="s">
        <v>89</v>
      </c>
      <c r="I141" s="22"/>
      <c r="J141" s="138">
        <v>0</v>
      </c>
      <c r="K141" s="17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36">
        <v>142</v>
      </c>
      <c r="B142" s="141"/>
      <c r="C142" s="141"/>
      <c r="D142" s="141"/>
      <c r="E142" s="141"/>
      <c r="F142" s="142"/>
      <c r="G142" s="141" t="s">
        <v>73</v>
      </c>
      <c r="H142" s="22" t="s">
        <v>90</v>
      </c>
      <c r="I142" s="141"/>
      <c r="J142" s="138">
        <v>0</v>
      </c>
      <c r="K142" s="17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36">
        <v>143</v>
      </c>
      <c r="B143" s="141"/>
      <c r="C143" s="141"/>
      <c r="D143" s="141"/>
      <c r="E143" s="141"/>
      <c r="F143" s="142"/>
      <c r="G143" s="141" t="s">
        <v>62</v>
      </c>
      <c r="H143" s="141" t="s">
        <v>87</v>
      </c>
      <c r="I143" s="141"/>
      <c r="J143" s="138">
        <v>0</v>
      </c>
      <c r="K143" s="17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36">
        <v>144</v>
      </c>
      <c r="B144" s="141"/>
      <c r="C144" s="141"/>
      <c r="D144" s="141"/>
      <c r="E144" s="141"/>
      <c r="F144" s="142"/>
      <c r="G144" s="141" t="s">
        <v>64</v>
      </c>
      <c r="H144" s="22" t="s">
        <v>86</v>
      </c>
      <c r="I144" s="141"/>
      <c r="J144" s="138">
        <v>0</v>
      </c>
      <c r="K144" s="17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36">
        <v>145</v>
      </c>
      <c r="B145" s="141"/>
      <c r="C145" s="141"/>
      <c r="D145" s="141"/>
      <c r="E145" s="141"/>
      <c r="F145" s="145" t="s">
        <v>92</v>
      </c>
      <c r="G145" s="146" t="s">
        <v>93</v>
      </c>
      <c r="H145" s="141"/>
      <c r="I145" s="141"/>
      <c r="J145" s="138">
        <v>910292.39</v>
      </c>
      <c r="K145" s="17">
        <v>20373.28</v>
      </c>
      <c r="L145" s="72">
        <f t="shared" si="29"/>
        <v>0.041918969007939795</v>
      </c>
      <c r="M145" s="17">
        <v>513448.5236452301</v>
      </c>
      <c r="N145" s="72">
        <f t="shared" si="30"/>
        <v>0.046294973410031595</v>
      </c>
      <c r="O145" s="17">
        <v>317454.8463547699</v>
      </c>
      <c r="P145" s="72">
        <f t="shared" si="34"/>
        <v>0.04629496811059732</v>
      </c>
      <c r="Q145" s="17">
        <v>0</v>
      </c>
      <c r="R145" s="72">
        <f t="shared" si="31"/>
        <v>0</v>
      </c>
      <c r="S145" s="17">
        <v>30379.37</v>
      </c>
      <c r="T145" s="72">
        <f t="shared" si="32"/>
        <v>0.42295902029632804</v>
      </c>
      <c r="U145" s="17">
        <v>10517.48</v>
      </c>
      <c r="V145" s="72">
        <f t="shared" si="24"/>
        <v>0.015887967223065066</v>
      </c>
      <c r="W145" s="17">
        <v>18118.89</v>
      </c>
      <c r="X145" s="72">
        <f t="shared" si="35"/>
        <v>0.015503235566039835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36">
        <v>146</v>
      </c>
      <c r="B146" s="141"/>
      <c r="C146" s="141"/>
      <c r="D146" s="141"/>
      <c r="E146" s="141"/>
      <c r="F146" s="145"/>
      <c r="G146" s="141" t="s">
        <v>60</v>
      </c>
      <c r="H146" s="22" t="s">
        <v>89</v>
      </c>
      <c r="I146" s="22"/>
      <c r="J146" s="138">
        <v>9765.109999999999</v>
      </c>
      <c r="K146" s="17">
        <v>144.64</v>
      </c>
      <c r="L146" s="72">
        <f t="shared" si="29"/>
        <v>0.000297603511918965</v>
      </c>
      <c r="M146" s="17">
        <v>3645.2287357833347</v>
      </c>
      <c r="N146" s="72">
        <f t="shared" si="30"/>
        <v>0.00032867124867453165</v>
      </c>
      <c r="O146" s="17">
        <v>2253.7712642166653</v>
      </c>
      <c r="P146" s="72">
        <f t="shared" si="34"/>
        <v>0.0003286712110511883</v>
      </c>
      <c r="Q146" s="17"/>
      <c r="R146" s="72">
        <f t="shared" si="31"/>
        <v>0</v>
      </c>
      <c r="S146" s="17">
        <v>3518.16</v>
      </c>
      <c r="T146" s="72">
        <f t="shared" si="32"/>
        <v>0.04898184217927262</v>
      </c>
      <c r="U146" s="17">
        <v>74.67</v>
      </c>
      <c r="V146" s="72">
        <f t="shared" si="24"/>
        <v>0.00011279836163665334</v>
      </c>
      <c r="W146" s="17">
        <v>128.64</v>
      </c>
      <c r="X146" s="72">
        <f t="shared" si="35"/>
        <v>0.00011006944814033112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36">
        <v>147</v>
      </c>
      <c r="B147" s="141"/>
      <c r="C147" s="141"/>
      <c r="D147" s="141"/>
      <c r="E147" s="141"/>
      <c r="F147" s="142"/>
      <c r="G147" s="141" t="s">
        <v>73</v>
      </c>
      <c r="H147" s="22" t="s">
        <v>90</v>
      </c>
      <c r="I147" s="141"/>
      <c r="J147" s="138">
        <v>454638.95999999996</v>
      </c>
      <c r="K147" s="17">
        <v>10164.69</v>
      </c>
      <c r="L147" s="72">
        <f t="shared" si="29"/>
        <v>0.020914321360395362</v>
      </c>
      <c r="M147" s="17">
        <v>256171.06638355902</v>
      </c>
      <c r="N147" s="72">
        <f t="shared" si="30"/>
        <v>0.02309760795970394</v>
      </c>
      <c r="O147" s="17">
        <v>158385.393616441</v>
      </c>
      <c r="P147" s="72">
        <f t="shared" si="34"/>
        <v>0.023097605315696476</v>
      </c>
      <c r="Q147" s="17"/>
      <c r="R147" s="72">
        <f t="shared" si="31"/>
        <v>0</v>
      </c>
      <c r="S147" s="17">
        <v>15630.48</v>
      </c>
      <c r="T147" s="72">
        <f t="shared" si="32"/>
        <v>0.21761651105870033</v>
      </c>
      <c r="U147" s="17">
        <v>5247.41</v>
      </c>
      <c r="V147" s="72">
        <f t="shared" si="24"/>
        <v>0.007926868231361872</v>
      </c>
      <c r="W147" s="17">
        <v>9039.92</v>
      </c>
      <c r="X147" s="72">
        <f t="shared" si="35"/>
        <v>0.007734911424383879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36">
        <v>148</v>
      </c>
      <c r="B148" s="141"/>
      <c r="C148" s="141"/>
      <c r="D148" s="141"/>
      <c r="E148" s="141"/>
      <c r="F148" s="142"/>
      <c r="G148" s="141" t="s">
        <v>62</v>
      </c>
      <c r="H148" s="22" t="s">
        <v>86</v>
      </c>
      <c r="I148" s="141"/>
      <c r="J148" s="138">
        <v>445888.32</v>
      </c>
      <c r="K148" s="17">
        <v>10063.95</v>
      </c>
      <c r="L148" s="72">
        <f t="shared" si="29"/>
        <v>0.020707044135625473</v>
      </c>
      <c r="M148" s="17">
        <v>253632.22852588774</v>
      </c>
      <c r="N148" s="72">
        <f t="shared" si="30"/>
        <v>0.02286869420165312</v>
      </c>
      <c r="O148" s="17">
        <v>156815.68147411224</v>
      </c>
      <c r="P148" s="72">
        <f t="shared" si="34"/>
        <v>0.022868691583849663</v>
      </c>
      <c r="Q148" s="17"/>
      <c r="R148" s="72">
        <f t="shared" si="31"/>
        <v>0</v>
      </c>
      <c r="S148" s="17">
        <v>11230.73</v>
      </c>
      <c r="T148" s="72">
        <f t="shared" si="32"/>
        <v>0.15636066705835505</v>
      </c>
      <c r="U148" s="17">
        <v>5195.4</v>
      </c>
      <c r="V148" s="72">
        <f t="shared" si="24"/>
        <v>0.007848300630066541</v>
      </c>
      <c r="W148" s="17">
        <v>8950.33</v>
      </c>
      <c r="X148" s="72">
        <f t="shared" si="35"/>
        <v>0.007658254693515625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36">
        <v>149</v>
      </c>
      <c r="B149" s="141"/>
      <c r="C149" s="141"/>
      <c r="D149" s="141"/>
      <c r="E149" s="141"/>
      <c r="F149" s="145" t="s">
        <v>94</v>
      </c>
      <c r="G149" s="146" t="s">
        <v>95</v>
      </c>
      <c r="H149" s="141"/>
      <c r="I149" s="141"/>
      <c r="J149" s="138">
        <v>0</v>
      </c>
      <c r="K149" s="17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36">
        <v>150</v>
      </c>
      <c r="B150" s="141"/>
      <c r="C150" s="141"/>
      <c r="D150" s="141"/>
      <c r="E150" s="141"/>
      <c r="F150" s="142"/>
      <c r="G150" s="141" t="s">
        <v>60</v>
      </c>
      <c r="H150" s="22" t="s">
        <v>89</v>
      </c>
      <c r="I150" s="22"/>
      <c r="J150" s="138">
        <v>0</v>
      </c>
      <c r="K150" s="17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36">
        <v>151</v>
      </c>
      <c r="B151" s="141"/>
      <c r="C151" s="141"/>
      <c r="D151" s="141"/>
      <c r="E151" s="141"/>
      <c r="F151" s="142"/>
      <c r="G151" s="141" t="s">
        <v>73</v>
      </c>
      <c r="H151" s="22" t="s">
        <v>90</v>
      </c>
      <c r="I151" s="141"/>
      <c r="J151" s="138">
        <v>0</v>
      </c>
      <c r="K151" s="17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36">
        <v>152</v>
      </c>
      <c r="B152" s="141"/>
      <c r="C152" s="141"/>
      <c r="D152" s="141"/>
      <c r="E152" s="141"/>
      <c r="F152" s="142"/>
      <c r="G152" s="141" t="s">
        <v>62</v>
      </c>
      <c r="H152" s="141" t="s">
        <v>87</v>
      </c>
      <c r="I152" s="141"/>
      <c r="J152" s="138">
        <v>0</v>
      </c>
      <c r="K152" s="17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36">
        <v>153</v>
      </c>
      <c r="B153" s="141"/>
      <c r="C153" s="141"/>
      <c r="D153" s="141"/>
      <c r="E153" s="141"/>
      <c r="F153" s="142"/>
      <c r="G153" s="141" t="s">
        <v>64</v>
      </c>
      <c r="H153" s="22" t="s">
        <v>86</v>
      </c>
      <c r="I153" s="141"/>
      <c r="J153" s="138">
        <v>0</v>
      </c>
      <c r="K153" s="17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36">
        <v>154</v>
      </c>
      <c r="B154" s="142"/>
      <c r="C154" s="142"/>
      <c r="D154" s="142"/>
      <c r="E154" s="142"/>
      <c r="F154" s="142"/>
      <c r="G154" s="142"/>
      <c r="H154" s="142"/>
      <c r="I154" s="143"/>
      <c r="J154" s="144"/>
      <c r="K154" s="19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36">
        <v>155</v>
      </c>
      <c r="B155" s="141"/>
      <c r="C155" s="85"/>
      <c r="D155" s="80" t="s">
        <v>100</v>
      </c>
      <c r="E155" s="83" t="s">
        <v>101</v>
      </c>
      <c r="F155" s="84"/>
      <c r="G155" s="85"/>
      <c r="H155" s="85"/>
      <c r="I155" s="85"/>
      <c r="J155" s="138">
        <v>4261744.569999998</v>
      </c>
      <c r="K155" s="15">
        <v>99329.51999999999</v>
      </c>
      <c r="L155" s="72">
        <f t="shared" si="29"/>
        <v>0.20437509671754062</v>
      </c>
      <c r="M155" s="15">
        <v>2496951.2998961513</v>
      </c>
      <c r="N155" s="72">
        <f t="shared" si="30"/>
        <v>0.2251370657649568</v>
      </c>
      <c r="O155" s="15">
        <v>1543814.5301038485</v>
      </c>
      <c r="P155" s="72">
        <f t="shared" si="34"/>
        <v>0.22513703999328025</v>
      </c>
      <c r="Q155" s="15">
        <v>76350.47</v>
      </c>
      <c r="R155" s="72">
        <f t="shared" si="31"/>
        <v>0.5581547218758094</v>
      </c>
      <c r="S155" s="15">
        <v>5.63</v>
      </c>
      <c r="T155" s="72">
        <f t="shared" si="32"/>
        <v>7.838409039648705E-05</v>
      </c>
      <c r="U155" s="15">
        <v>5763.349999999999</v>
      </c>
      <c r="V155" s="72">
        <f t="shared" si="24"/>
        <v>0.008706260044711476</v>
      </c>
      <c r="W155" s="15">
        <v>8366.89</v>
      </c>
      <c r="X155" s="72">
        <f t="shared" si="35"/>
        <v>0.007159040461371697</v>
      </c>
      <c r="Y155" s="15">
        <v>0</v>
      </c>
      <c r="Z155" s="72">
        <f t="shared" si="25"/>
        <v>0</v>
      </c>
      <c r="AA155" s="15">
        <v>31162.88</v>
      </c>
      <c r="AB155" s="72">
        <f t="shared" si="33"/>
        <v>0.24269685112804276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36">
        <v>156</v>
      </c>
      <c r="B156" s="141"/>
      <c r="C156" s="141"/>
      <c r="D156" s="139"/>
      <c r="E156" s="139" t="s">
        <v>38</v>
      </c>
      <c r="F156" s="87" t="s">
        <v>37</v>
      </c>
      <c r="G156" s="141"/>
      <c r="H156" s="141"/>
      <c r="I156" s="141"/>
      <c r="J156" s="138">
        <v>2753156.61</v>
      </c>
      <c r="K156" s="15">
        <v>65125.38999999999</v>
      </c>
      <c r="L156" s="72">
        <f t="shared" si="29"/>
        <v>0.1339985120235913</v>
      </c>
      <c r="M156" s="15">
        <v>1610519.937919608</v>
      </c>
      <c r="N156" s="72">
        <f t="shared" si="30"/>
        <v>0.14521217662285246</v>
      </c>
      <c r="O156" s="15">
        <v>995751.932080392</v>
      </c>
      <c r="P156" s="72">
        <f t="shared" si="34"/>
        <v>0.14521216000026196</v>
      </c>
      <c r="Q156" s="15">
        <v>68982.92</v>
      </c>
      <c r="R156" s="72">
        <f t="shared" si="31"/>
        <v>0.5042947676259388</v>
      </c>
      <c r="S156" s="15">
        <v>0</v>
      </c>
      <c r="T156" s="72">
        <f t="shared" si="32"/>
        <v>0</v>
      </c>
      <c r="U156" s="15">
        <v>5207.2</v>
      </c>
      <c r="V156" s="72">
        <f t="shared" si="24"/>
        <v>0.007866126003942429</v>
      </c>
      <c r="W156" s="15">
        <v>7569.23</v>
      </c>
      <c r="X156" s="72">
        <f t="shared" si="35"/>
        <v>0.006476531164079902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36">
        <v>157</v>
      </c>
      <c r="B157" s="139"/>
      <c r="C157" s="139"/>
      <c r="D157" s="139"/>
      <c r="E157" s="139"/>
      <c r="F157" s="145" t="s">
        <v>58</v>
      </c>
      <c r="G157" s="146" t="s">
        <v>59</v>
      </c>
      <c r="H157" s="139"/>
      <c r="I157" s="139"/>
      <c r="J157" s="138">
        <v>2740547.97</v>
      </c>
      <c r="K157" s="21">
        <v>64634.439999999995</v>
      </c>
      <c r="L157" s="72">
        <f t="shared" si="29"/>
        <v>0.13298835961639677</v>
      </c>
      <c r="M157" s="21">
        <v>1603106.1890363847</v>
      </c>
      <c r="N157" s="72">
        <f t="shared" si="30"/>
        <v>0.14454371758243922</v>
      </c>
      <c r="O157" s="21">
        <v>991168.1609636155</v>
      </c>
      <c r="P157" s="72">
        <f t="shared" si="34"/>
        <v>0.14454370103636793</v>
      </c>
      <c r="Q157" s="21">
        <v>68982.92</v>
      </c>
      <c r="R157" s="72">
        <f t="shared" si="31"/>
        <v>0.5042947676259388</v>
      </c>
      <c r="S157" s="21">
        <v>0</v>
      </c>
      <c r="T157" s="72">
        <f t="shared" si="32"/>
        <v>0</v>
      </c>
      <c r="U157" s="21">
        <v>5207.2</v>
      </c>
      <c r="V157" s="72">
        <f t="shared" si="24"/>
        <v>0.007866126003942429</v>
      </c>
      <c r="W157" s="21">
        <v>7449.0599999999995</v>
      </c>
      <c r="X157" s="72">
        <f t="shared" si="35"/>
        <v>0.0063737089813760495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36">
        <v>158</v>
      </c>
      <c r="B158" s="141"/>
      <c r="C158" s="141"/>
      <c r="D158" s="141"/>
      <c r="E158" s="141"/>
      <c r="F158" s="142"/>
      <c r="G158" s="141" t="s">
        <v>60</v>
      </c>
      <c r="H158" s="22" t="s">
        <v>102</v>
      </c>
      <c r="I158" s="141"/>
      <c r="J158" s="138">
        <v>1871046.5899999999</v>
      </c>
      <c r="K158" s="18">
        <v>44087.45</v>
      </c>
      <c r="L158" s="72">
        <f t="shared" si="29"/>
        <v>0.09071197422256481</v>
      </c>
      <c r="M158" s="18">
        <v>1094559.5433233061</v>
      </c>
      <c r="N158" s="72">
        <f t="shared" si="30"/>
        <v>0.09869072091998317</v>
      </c>
      <c r="O158" s="18">
        <v>676744.0466766941</v>
      </c>
      <c r="P158" s="72">
        <f t="shared" si="34"/>
        <v>0.0986907096227526</v>
      </c>
      <c r="Q158" s="18">
        <v>47133.15</v>
      </c>
      <c r="R158" s="72">
        <f t="shared" si="31"/>
        <v>0.34456356626725165</v>
      </c>
      <c r="S158" s="18">
        <v>0</v>
      </c>
      <c r="T158" s="72">
        <f t="shared" si="32"/>
        <v>0</v>
      </c>
      <c r="U158" s="18">
        <v>3557.95</v>
      </c>
      <c r="V158" s="72">
        <f t="shared" si="24"/>
        <v>0.005374727879806223</v>
      </c>
      <c r="W158" s="18">
        <v>4964.45</v>
      </c>
      <c r="X158" s="72">
        <f t="shared" si="35"/>
        <v>0.0042477788543242145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36">
        <v>159</v>
      </c>
      <c r="B159" s="141"/>
      <c r="C159" s="141"/>
      <c r="D159" s="141"/>
      <c r="E159" s="141"/>
      <c r="F159" s="142"/>
      <c r="G159" s="141"/>
      <c r="H159" s="141" t="s">
        <v>79</v>
      </c>
      <c r="I159" s="22" t="s">
        <v>103</v>
      </c>
      <c r="J159" s="138">
        <v>1871046.5899999999</v>
      </c>
      <c r="K159" s="17">
        <v>44087.45</v>
      </c>
      <c r="L159" s="72">
        <f t="shared" si="29"/>
        <v>0.09071197422256481</v>
      </c>
      <c r="M159" s="17">
        <v>1094559.5433233061</v>
      </c>
      <c r="N159" s="72">
        <f t="shared" si="30"/>
        <v>0.09869072091998317</v>
      </c>
      <c r="O159" s="17">
        <v>676744.0466766941</v>
      </c>
      <c r="P159" s="72">
        <f t="shared" si="34"/>
        <v>0.0986907096227526</v>
      </c>
      <c r="Q159" s="17">
        <v>47133.15</v>
      </c>
      <c r="R159" s="72">
        <f t="shared" si="31"/>
        <v>0.34456356626725165</v>
      </c>
      <c r="S159" s="17"/>
      <c r="T159" s="72">
        <f t="shared" si="32"/>
        <v>0</v>
      </c>
      <c r="U159" s="17">
        <v>3557.95</v>
      </c>
      <c r="V159" s="72">
        <f t="shared" si="24"/>
        <v>0.005374727879806223</v>
      </c>
      <c r="W159" s="17">
        <v>4964.45</v>
      </c>
      <c r="X159" s="72">
        <f t="shared" si="35"/>
        <v>0.0042477788543242145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36">
        <v>160</v>
      </c>
      <c r="B160" s="141"/>
      <c r="C160" s="141"/>
      <c r="D160" s="141"/>
      <c r="E160" s="141"/>
      <c r="F160" s="142"/>
      <c r="G160" s="141"/>
      <c r="H160" s="141" t="s">
        <v>81</v>
      </c>
      <c r="I160" s="22" t="s">
        <v>300</v>
      </c>
      <c r="J160" s="138">
        <v>0</v>
      </c>
      <c r="K160" s="17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36">
        <v>161</v>
      </c>
      <c r="B161" s="141"/>
      <c r="C161" s="141"/>
      <c r="D161" s="141"/>
      <c r="E161" s="141"/>
      <c r="F161" s="142"/>
      <c r="G161" s="141"/>
      <c r="H161" s="141" t="s">
        <v>83</v>
      </c>
      <c r="I161" s="22" t="s">
        <v>301</v>
      </c>
      <c r="J161" s="138">
        <v>0</v>
      </c>
      <c r="K161" s="17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36">
        <v>162</v>
      </c>
      <c r="B162" s="141"/>
      <c r="C162" s="141"/>
      <c r="D162" s="141"/>
      <c r="E162" s="141"/>
      <c r="F162" s="142"/>
      <c r="G162" s="141" t="s">
        <v>73</v>
      </c>
      <c r="H162" s="22" t="s">
        <v>104</v>
      </c>
      <c r="I162" s="141"/>
      <c r="J162" s="138">
        <v>678813.7899999999</v>
      </c>
      <c r="K162" s="17">
        <v>15990.86</v>
      </c>
      <c r="L162" s="72">
        <f t="shared" si="29"/>
        <v>0.0329019364947767</v>
      </c>
      <c r="M162" s="17">
        <v>397005.3035406011</v>
      </c>
      <c r="N162" s="72">
        <f t="shared" si="30"/>
        <v>0.03579589603368488</v>
      </c>
      <c r="O162" s="17">
        <v>245460.35645939893</v>
      </c>
      <c r="P162" s="72">
        <f t="shared" si="34"/>
        <v>0.035795891936091034</v>
      </c>
      <c r="Q162" s="17">
        <v>17095.57</v>
      </c>
      <c r="R162" s="72">
        <f t="shared" si="31"/>
        <v>0.12497595782525545</v>
      </c>
      <c r="S162" s="17"/>
      <c r="T162" s="72">
        <f t="shared" si="32"/>
        <v>0</v>
      </c>
      <c r="U162" s="17">
        <v>1290.49</v>
      </c>
      <c r="V162" s="72">
        <f t="shared" si="24"/>
        <v>0.0019494463333130407</v>
      </c>
      <c r="W162" s="17">
        <v>1971.21</v>
      </c>
      <c r="X162" s="72">
        <f t="shared" si="35"/>
        <v>0.0016866448761559557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36">
        <v>163</v>
      </c>
      <c r="B163" s="141"/>
      <c r="C163" s="141"/>
      <c r="D163" s="141"/>
      <c r="E163" s="141"/>
      <c r="F163" s="142"/>
      <c r="G163" s="141" t="s">
        <v>62</v>
      </c>
      <c r="H163" s="22" t="s">
        <v>105</v>
      </c>
      <c r="I163" s="141"/>
      <c r="J163" s="138">
        <v>190687.59000000003</v>
      </c>
      <c r="K163" s="17">
        <v>4556.13</v>
      </c>
      <c r="L163" s="72">
        <f t="shared" si="29"/>
        <v>0.00937444889905527</v>
      </c>
      <c r="M163" s="17">
        <v>111541.34217247744</v>
      </c>
      <c r="N163" s="72">
        <f t="shared" si="30"/>
        <v>0.010057100628771182</v>
      </c>
      <c r="O163" s="17">
        <v>68963.75782752257</v>
      </c>
      <c r="P163" s="72">
        <f t="shared" si="34"/>
        <v>0.010057099477524303</v>
      </c>
      <c r="Q163" s="17">
        <v>4754.2</v>
      </c>
      <c r="R163" s="72">
        <f t="shared" si="31"/>
        <v>0.03475524353343173</v>
      </c>
      <c r="S163" s="17"/>
      <c r="T163" s="72">
        <f t="shared" si="32"/>
        <v>0</v>
      </c>
      <c r="U163" s="17">
        <v>358.76</v>
      </c>
      <c r="V163" s="72">
        <f t="shared" si="24"/>
        <v>0.0005419517908231652</v>
      </c>
      <c r="W163" s="17">
        <v>513.4</v>
      </c>
      <c r="X163" s="72">
        <f t="shared" si="35"/>
        <v>0.00043928525089588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36">
        <v>164</v>
      </c>
      <c r="B164" s="141"/>
      <c r="C164" s="141"/>
      <c r="D164" s="141"/>
      <c r="E164" s="141"/>
      <c r="F164" s="142"/>
      <c r="G164" s="141" t="s">
        <v>64</v>
      </c>
      <c r="H164" s="22" t="s">
        <v>106</v>
      </c>
      <c r="I164" s="141"/>
      <c r="J164" s="138">
        <v>0</v>
      </c>
      <c r="K164" s="17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36">
        <v>165</v>
      </c>
      <c r="B165" s="139"/>
      <c r="C165" s="139"/>
      <c r="D165" s="139"/>
      <c r="E165" s="139"/>
      <c r="F165" s="145" t="s">
        <v>70</v>
      </c>
      <c r="G165" s="146" t="s">
        <v>71</v>
      </c>
      <c r="H165" s="139"/>
      <c r="I165" s="139"/>
      <c r="J165" s="138">
        <v>12608.640000000001</v>
      </c>
      <c r="K165" s="23">
        <v>490.95</v>
      </c>
      <c r="L165" s="72">
        <f t="shared" si="29"/>
        <v>0.0010101524071945236</v>
      </c>
      <c r="M165" s="23">
        <v>7413.748883223474</v>
      </c>
      <c r="N165" s="72">
        <f t="shared" si="30"/>
        <v>0.0006684590404132339</v>
      </c>
      <c r="O165" s="23">
        <v>4583.7711167765265</v>
      </c>
      <c r="P165" s="72">
        <f t="shared" si="34"/>
        <v>0.000668458963894025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120.17</v>
      </c>
      <c r="X165" s="72">
        <f t="shared" si="35"/>
        <v>0.00010282218270385256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36">
        <v>166</v>
      </c>
      <c r="B166" s="139"/>
      <c r="C166" s="139"/>
      <c r="D166" s="139"/>
      <c r="E166" s="139" t="s">
        <v>40</v>
      </c>
      <c r="F166" s="88" t="s">
        <v>53</v>
      </c>
      <c r="G166" s="139"/>
      <c r="H166" s="139"/>
      <c r="I166" s="139"/>
      <c r="J166" s="138">
        <v>1508587.9599999995</v>
      </c>
      <c r="K166" s="21">
        <v>34204.130000000005</v>
      </c>
      <c r="L166" s="72">
        <f t="shared" si="29"/>
        <v>0.07037658469394933</v>
      </c>
      <c r="M166" s="21">
        <v>886431.3619765432</v>
      </c>
      <c r="N166" s="72">
        <f t="shared" si="30"/>
        <v>0.07992488914210434</v>
      </c>
      <c r="O166" s="21">
        <v>548062.5980234565</v>
      </c>
      <c r="P166" s="72">
        <f t="shared" si="34"/>
        <v>0.07992487999301828</v>
      </c>
      <c r="Q166" s="21">
        <v>7367.55</v>
      </c>
      <c r="R166" s="72">
        <f t="shared" si="31"/>
        <v>0.053859954249870626</v>
      </c>
      <c r="S166" s="21">
        <v>5.63</v>
      </c>
      <c r="T166" s="72">
        <f t="shared" si="32"/>
        <v>7.838409039648705E-05</v>
      </c>
      <c r="U166" s="21">
        <v>556.15</v>
      </c>
      <c r="V166" s="72">
        <f t="shared" si="24"/>
        <v>0.0008401340407690471</v>
      </c>
      <c r="W166" s="21">
        <v>797.6600000000001</v>
      </c>
      <c r="X166" s="72">
        <f t="shared" si="35"/>
        <v>0.0006825092972917953</v>
      </c>
      <c r="Y166" s="21">
        <v>0</v>
      </c>
      <c r="Z166" s="72">
        <f t="shared" si="25"/>
        <v>0</v>
      </c>
      <c r="AA166" s="21">
        <v>31162.88</v>
      </c>
      <c r="AB166" s="72">
        <f t="shared" si="33"/>
        <v>0.24269685112804276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36">
        <v>167</v>
      </c>
      <c r="B167" s="139"/>
      <c r="C167" s="139"/>
      <c r="D167" s="139"/>
      <c r="E167" s="139"/>
      <c r="F167" s="145" t="s">
        <v>58</v>
      </c>
      <c r="G167" s="146" t="s">
        <v>59</v>
      </c>
      <c r="H167" s="139"/>
      <c r="I167" s="139"/>
      <c r="J167" s="138">
        <v>1479543.0899999994</v>
      </c>
      <c r="K167" s="21">
        <v>33948.58</v>
      </c>
      <c r="L167" s="72">
        <f t="shared" si="29"/>
        <v>0.06985077871032867</v>
      </c>
      <c r="M167" s="21">
        <v>868641.2862776686</v>
      </c>
      <c r="N167" s="72">
        <f t="shared" si="30"/>
        <v>0.07832085087241615</v>
      </c>
      <c r="O167" s="21">
        <v>537063.3537223312</v>
      </c>
      <c r="P167" s="72">
        <f t="shared" si="34"/>
        <v>0.07832084190694603</v>
      </c>
      <c r="Q167" s="21">
        <v>7367.55</v>
      </c>
      <c r="R167" s="72">
        <f t="shared" si="31"/>
        <v>0.053859954249870626</v>
      </c>
      <c r="S167" s="21">
        <v>5.63</v>
      </c>
      <c r="T167" s="72">
        <f t="shared" si="32"/>
        <v>7.838409039648705E-05</v>
      </c>
      <c r="U167" s="21">
        <v>556.15</v>
      </c>
      <c r="V167" s="72">
        <f t="shared" si="24"/>
        <v>0.0008401340407690471</v>
      </c>
      <c r="W167" s="21">
        <v>797.6600000000001</v>
      </c>
      <c r="X167" s="72">
        <f t="shared" si="35"/>
        <v>0.0006825092972917953</v>
      </c>
      <c r="Y167" s="21">
        <v>0</v>
      </c>
      <c r="Z167" s="72">
        <f t="shared" si="25"/>
        <v>0</v>
      </c>
      <c r="AA167" s="21">
        <v>31162.88</v>
      </c>
      <c r="AB167" s="72">
        <f t="shared" si="33"/>
        <v>0.24269685112804276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36">
        <v>168</v>
      </c>
      <c r="B168" s="141"/>
      <c r="C168" s="141"/>
      <c r="D168" s="141"/>
      <c r="E168" s="141"/>
      <c r="F168" s="142"/>
      <c r="G168" s="141" t="s">
        <v>60</v>
      </c>
      <c r="H168" s="141" t="s">
        <v>107</v>
      </c>
      <c r="I168" s="141"/>
      <c r="J168" s="138">
        <v>129839.22999999998</v>
      </c>
      <c r="K168" s="17">
        <v>3059.4</v>
      </c>
      <c r="L168" s="72">
        <f t="shared" si="29"/>
        <v>0.006294857469336848</v>
      </c>
      <c r="M168" s="17">
        <v>75955.7652605222</v>
      </c>
      <c r="N168" s="72">
        <f t="shared" si="30"/>
        <v>0.006848534899097558</v>
      </c>
      <c r="O168" s="17">
        <v>46961.91473947779</v>
      </c>
      <c r="P168" s="72">
        <f t="shared" si="34"/>
        <v>0.00684853411513857</v>
      </c>
      <c r="Q168" s="17">
        <v>3270.75</v>
      </c>
      <c r="R168" s="72">
        <f t="shared" si="31"/>
        <v>0.02391058701505444</v>
      </c>
      <c r="S168" s="17"/>
      <c r="T168" s="72">
        <f t="shared" si="32"/>
        <v>0</v>
      </c>
      <c r="U168" s="17">
        <v>246.9</v>
      </c>
      <c r="V168" s="72">
        <f t="shared" si="24"/>
        <v>0.000372973288979372</v>
      </c>
      <c r="W168" s="17">
        <v>344.5</v>
      </c>
      <c r="X168" s="72">
        <f t="shared" si="35"/>
        <v>0.00029476776184968965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36">
        <v>169</v>
      </c>
      <c r="B169" s="141"/>
      <c r="C169" s="141"/>
      <c r="D169" s="141"/>
      <c r="E169" s="141"/>
      <c r="F169" s="142"/>
      <c r="G169" s="141" t="s">
        <v>73</v>
      </c>
      <c r="H169" s="141" t="s">
        <v>108</v>
      </c>
      <c r="I169" s="141"/>
      <c r="J169" s="138">
        <v>1349703.8599999996</v>
      </c>
      <c r="K169" s="17">
        <v>30889.18</v>
      </c>
      <c r="L169" s="72">
        <f t="shared" si="29"/>
        <v>0.06355592124099183</v>
      </c>
      <c r="M169" s="17">
        <v>792685.5210171464</v>
      </c>
      <c r="N169" s="72">
        <f t="shared" si="30"/>
        <v>0.0714723159733186</v>
      </c>
      <c r="O169" s="17">
        <v>490101.4389828535</v>
      </c>
      <c r="P169" s="72">
        <f t="shared" si="34"/>
        <v>0.07147230779180747</v>
      </c>
      <c r="Q169" s="17">
        <v>4096.8</v>
      </c>
      <c r="R169" s="72">
        <f t="shared" si="31"/>
        <v>0.029949367234816185</v>
      </c>
      <c r="S169" s="17">
        <v>5.63</v>
      </c>
      <c r="T169" s="72">
        <f t="shared" si="32"/>
        <v>7.838409039648705E-05</v>
      </c>
      <c r="U169" s="17">
        <v>309.25</v>
      </c>
      <c r="V169" s="72">
        <f t="shared" si="24"/>
        <v>0.0004671607517896751</v>
      </c>
      <c r="W169" s="17">
        <v>453.16</v>
      </c>
      <c r="X169" s="72">
        <f t="shared" si="35"/>
        <v>0.00038774153544210557</v>
      </c>
      <c r="Y169" s="17"/>
      <c r="Z169" s="72">
        <f t="shared" si="25"/>
        <v>0</v>
      </c>
      <c r="AA169" s="17">
        <v>31162.88</v>
      </c>
      <c r="AB169" s="72">
        <f t="shared" si="33"/>
        <v>0.24269685112804276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36">
        <v>170</v>
      </c>
      <c r="B170" s="141"/>
      <c r="C170" s="141"/>
      <c r="D170" s="141"/>
      <c r="E170" s="141"/>
      <c r="F170" s="142"/>
      <c r="G170" s="141" t="s">
        <v>62</v>
      </c>
      <c r="H170" s="141" t="s">
        <v>109</v>
      </c>
      <c r="I170" s="141"/>
      <c r="J170" s="138">
        <v>0</v>
      </c>
      <c r="K170" s="17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36">
        <v>171</v>
      </c>
      <c r="B171" s="139"/>
      <c r="C171" s="139"/>
      <c r="D171" s="139"/>
      <c r="E171" s="139"/>
      <c r="F171" s="145" t="s">
        <v>70</v>
      </c>
      <c r="G171" s="146" t="s">
        <v>71</v>
      </c>
      <c r="H171" s="139"/>
      <c r="I171" s="139"/>
      <c r="J171" s="138">
        <v>29044.87</v>
      </c>
      <c r="K171" s="21">
        <v>255.54999999999998</v>
      </c>
      <c r="L171" s="72">
        <f t="shared" si="29"/>
        <v>0.0005258059836206548</v>
      </c>
      <c r="M171" s="21">
        <v>17790.0756988747</v>
      </c>
      <c r="N171" s="72">
        <f t="shared" si="30"/>
        <v>0.0016040382696881957</v>
      </c>
      <c r="O171" s="21">
        <v>10999.244301125298</v>
      </c>
      <c r="P171" s="72">
        <f t="shared" si="34"/>
        <v>0.0016040380860722493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36">
        <v>172</v>
      </c>
      <c r="B172" s="141"/>
      <c r="C172" s="141"/>
      <c r="D172" s="141"/>
      <c r="E172" s="141"/>
      <c r="F172" s="142"/>
      <c r="G172" s="141" t="s">
        <v>60</v>
      </c>
      <c r="H172" s="141" t="s">
        <v>107</v>
      </c>
      <c r="I172" s="141"/>
      <c r="J172" s="138">
        <v>2627.5600000000004</v>
      </c>
      <c r="K172" s="17">
        <v>201.51</v>
      </c>
      <c r="L172" s="72">
        <f t="shared" si="29"/>
        <v>0.00041461617593190433</v>
      </c>
      <c r="M172" s="17">
        <v>1499.1536149257772</v>
      </c>
      <c r="N172" s="72">
        <f t="shared" si="30"/>
        <v>0.00013517085655989956</v>
      </c>
      <c r="O172" s="17">
        <v>926.896385074223</v>
      </c>
      <c r="P172" s="72">
        <f t="shared" si="34"/>
        <v>0.00013517084108674953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36">
        <v>173</v>
      </c>
      <c r="B173" s="141"/>
      <c r="C173" s="141"/>
      <c r="D173" s="141"/>
      <c r="E173" s="141"/>
      <c r="F173" s="142"/>
      <c r="G173" s="141" t="s">
        <v>73</v>
      </c>
      <c r="H173" s="141" t="s">
        <v>110</v>
      </c>
      <c r="I173" s="141"/>
      <c r="J173" s="138">
        <v>26417.31</v>
      </c>
      <c r="K173" s="17">
        <v>54.04</v>
      </c>
      <c r="L173" s="72">
        <f t="shared" si="29"/>
        <v>0.00011118980768875049</v>
      </c>
      <c r="M173" s="17">
        <v>16290.922083948926</v>
      </c>
      <c r="N173" s="72">
        <f t="shared" si="30"/>
        <v>0.0014688674131282963</v>
      </c>
      <c r="O173" s="17">
        <v>10072.347916051074</v>
      </c>
      <c r="P173" s="72">
        <f t="shared" si="34"/>
        <v>0.0014688672449854996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36">
        <v>174</v>
      </c>
      <c r="B174" s="141"/>
      <c r="C174" s="141"/>
      <c r="D174" s="141"/>
      <c r="E174" s="141"/>
      <c r="F174" s="142"/>
      <c r="G174" s="141"/>
      <c r="H174" s="89"/>
      <c r="I174" s="141"/>
      <c r="J174" s="138">
        <v>0</v>
      </c>
      <c r="K174" s="18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36">
        <v>175</v>
      </c>
      <c r="B175" s="141"/>
      <c r="C175" s="141"/>
      <c r="D175" s="80" t="s">
        <v>111</v>
      </c>
      <c r="E175" s="83" t="s">
        <v>112</v>
      </c>
      <c r="F175" s="84"/>
      <c r="G175" s="84"/>
      <c r="H175" s="89"/>
      <c r="I175" s="141"/>
      <c r="J175" s="138">
        <v>1368594.1299999997</v>
      </c>
      <c r="K175" s="15">
        <v>37089.13</v>
      </c>
      <c r="L175" s="72">
        <f t="shared" si="29"/>
        <v>0.07631260607037503</v>
      </c>
      <c r="M175" s="15">
        <v>695859.5328391258</v>
      </c>
      <c r="N175" s="72">
        <f t="shared" si="30"/>
        <v>0.06274202200679287</v>
      </c>
      <c r="O175" s="15">
        <v>430235.88716087415</v>
      </c>
      <c r="P175" s="72">
        <f t="shared" si="34"/>
        <v>0.06274201482464765</v>
      </c>
      <c r="Q175" s="15">
        <v>50005.26</v>
      </c>
      <c r="R175" s="72">
        <f t="shared" si="31"/>
        <v>0.3655599236995861</v>
      </c>
      <c r="S175" s="15">
        <v>0</v>
      </c>
      <c r="T175" s="72">
        <f t="shared" si="32"/>
        <v>0</v>
      </c>
      <c r="U175" s="15">
        <v>18008.92</v>
      </c>
      <c r="V175" s="72">
        <f t="shared" si="24"/>
        <v>0.02720472305940215</v>
      </c>
      <c r="W175" s="15">
        <v>19354.78</v>
      </c>
      <c r="X175" s="72">
        <f t="shared" si="35"/>
        <v>0.01656071170302797</v>
      </c>
      <c r="Y175" s="15">
        <v>6072.38</v>
      </c>
      <c r="Z175" s="72">
        <f t="shared" si="25"/>
        <v>0.057387936793676146</v>
      </c>
      <c r="AA175" s="15">
        <v>83282.19</v>
      </c>
      <c r="AB175" s="72">
        <f t="shared" si="33"/>
        <v>0.6486026088746409</v>
      </c>
      <c r="AC175" s="15">
        <v>24839.619999999995</v>
      </c>
      <c r="AD175" s="72">
        <f t="shared" si="26"/>
        <v>0.5873422498484331</v>
      </c>
      <c r="AE175" s="15">
        <v>0</v>
      </c>
      <c r="AF175" s="72">
        <f t="shared" si="27"/>
        <v>0</v>
      </c>
      <c r="AG175" s="15">
        <v>3846.43</v>
      </c>
      <c r="AH175" s="72">
        <f t="shared" si="28"/>
        <v>0.0321439211450514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36">
        <v>176</v>
      </c>
      <c r="B176" s="141"/>
      <c r="C176" s="141"/>
      <c r="D176" s="141"/>
      <c r="E176" s="139" t="s">
        <v>38</v>
      </c>
      <c r="F176" s="87" t="s">
        <v>37</v>
      </c>
      <c r="G176" s="87"/>
      <c r="H176" s="89"/>
      <c r="I176" s="141"/>
      <c r="J176" s="138">
        <v>407437.04000000004</v>
      </c>
      <c r="K176" s="15">
        <v>5660.099999999999</v>
      </c>
      <c r="L176" s="72">
        <f t="shared" si="29"/>
        <v>0.011645918403018072</v>
      </c>
      <c r="M176" s="15">
        <v>166365.51438524618</v>
      </c>
      <c r="N176" s="72">
        <f t="shared" si="30"/>
        <v>0.015000310080028311</v>
      </c>
      <c r="O176" s="15">
        <v>102860.4356147538</v>
      </c>
      <c r="P176" s="72">
        <f t="shared" si="34"/>
        <v>0.01500030836292705</v>
      </c>
      <c r="Q176" s="15">
        <v>31234.760000000002</v>
      </c>
      <c r="R176" s="72">
        <f t="shared" si="31"/>
        <v>0.22833950833122124</v>
      </c>
      <c r="S176" s="15">
        <v>0</v>
      </c>
      <c r="T176" s="72">
        <f t="shared" si="32"/>
        <v>0</v>
      </c>
      <c r="U176" s="15">
        <v>18008.92</v>
      </c>
      <c r="V176" s="72">
        <f t="shared" si="24"/>
        <v>0.02720472305940215</v>
      </c>
      <c r="W176" s="15">
        <v>19354.78</v>
      </c>
      <c r="X176" s="72">
        <f t="shared" si="35"/>
        <v>0.01656071170302797</v>
      </c>
      <c r="Y176" s="15">
        <v>6072.38</v>
      </c>
      <c r="Z176" s="72">
        <f t="shared" si="25"/>
        <v>0.057387936793676146</v>
      </c>
      <c r="AA176" s="15">
        <v>35497.27</v>
      </c>
      <c r="AB176" s="72">
        <f t="shared" si="33"/>
        <v>0.2764531279728298</v>
      </c>
      <c r="AC176" s="15">
        <v>18536.449999999997</v>
      </c>
      <c r="AD176" s="72">
        <f t="shared" si="26"/>
        <v>0.4383014010360459</v>
      </c>
      <c r="AE176" s="15">
        <v>0</v>
      </c>
      <c r="AF176" s="72">
        <f t="shared" si="27"/>
        <v>0</v>
      </c>
      <c r="AG176" s="15">
        <v>3846.43</v>
      </c>
      <c r="AH176" s="72">
        <f t="shared" si="28"/>
        <v>0.0321439211450514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36">
        <v>177</v>
      </c>
      <c r="B177" s="141"/>
      <c r="C177" s="141"/>
      <c r="D177" s="141"/>
      <c r="E177" s="141"/>
      <c r="F177" s="145" t="s">
        <v>58</v>
      </c>
      <c r="G177" s="22" t="s">
        <v>113</v>
      </c>
      <c r="H177" s="22"/>
      <c r="I177" s="141"/>
      <c r="J177" s="138">
        <v>189655.45</v>
      </c>
      <c r="K177" s="17">
        <v>4006.63</v>
      </c>
      <c r="L177" s="72">
        <f t="shared" si="29"/>
        <v>0.00824382714988857</v>
      </c>
      <c r="M177" s="17">
        <v>99472.60097107211</v>
      </c>
      <c r="N177" s="72">
        <f t="shared" si="30"/>
        <v>0.00896892522796379</v>
      </c>
      <c r="O177" s="17">
        <v>61501.89902892788</v>
      </c>
      <c r="P177" s="72">
        <f t="shared" si="34"/>
        <v>0.008968924201281491</v>
      </c>
      <c r="Q177" s="17">
        <v>4283.42</v>
      </c>
      <c r="R177" s="72">
        <f t="shared" si="31"/>
        <v>0.03131363957258259</v>
      </c>
      <c r="S177" s="17"/>
      <c r="T177" s="72">
        <f t="shared" si="32"/>
        <v>0</v>
      </c>
      <c r="U177" s="17">
        <v>5369.52</v>
      </c>
      <c r="V177" s="72">
        <f t="shared" si="24"/>
        <v>0.008111330638479212</v>
      </c>
      <c r="W177" s="17">
        <v>11743.59</v>
      </c>
      <c r="X177" s="72">
        <f t="shared" si="35"/>
        <v>0.010048277911118715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3277.79</v>
      </c>
      <c r="AD177" s="72">
        <f t="shared" si="26"/>
        <v>0.07750458956822591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36">
        <v>178</v>
      </c>
      <c r="B178" s="141"/>
      <c r="C178" s="141"/>
      <c r="D178" s="141"/>
      <c r="E178" s="141"/>
      <c r="F178" s="145" t="s">
        <v>70</v>
      </c>
      <c r="G178" s="22" t="s">
        <v>114</v>
      </c>
      <c r="H178" s="22"/>
      <c r="I178" s="141"/>
      <c r="J178" s="138">
        <v>110638.30999999998</v>
      </c>
      <c r="K178" s="17">
        <v>1366.11</v>
      </c>
      <c r="L178" s="72">
        <f t="shared" si="29"/>
        <v>0.002810834718387841</v>
      </c>
      <c r="M178" s="17">
        <v>27391.67245469992</v>
      </c>
      <c r="N178" s="72">
        <f t="shared" si="30"/>
        <v>0.0024697641332061277</v>
      </c>
      <c r="O178" s="17">
        <v>16935.71754530008</v>
      </c>
      <c r="P178" s="72">
        <f t="shared" si="34"/>
        <v>0.0024697638504896312</v>
      </c>
      <c r="Q178" s="17">
        <v>26951.34</v>
      </c>
      <c r="R178" s="72">
        <f t="shared" si="31"/>
        <v>0.19702586875863864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35497.27</v>
      </c>
      <c r="AB178" s="72">
        <f t="shared" si="33"/>
        <v>0.2764531279728298</v>
      </c>
      <c r="AC178" s="17">
        <v>2496.2</v>
      </c>
      <c r="AD178" s="72">
        <f t="shared" si="26"/>
        <v>0.05902359714325979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36">
        <v>179</v>
      </c>
      <c r="B179" s="141"/>
      <c r="C179" s="141"/>
      <c r="D179" s="141"/>
      <c r="E179" s="141"/>
      <c r="F179" s="145" t="s">
        <v>92</v>
      </c>
      <c r="G179" s="22" t="s">
        <v>266</v>
      </c>
      <c r="H179" s="22"/>
      <c r="I179" s="141"/>
      <c r="J179" s="138">
        <v>107143.28</v>
      </c>
      <c r="K179" s="17">
        <v>287.36</v>
      </c>
      <c r="L179" s="72">
        <f t="shared" si="29"/>
        <v>0.0005912565347416606</v>
      </c>
      <c r="M179" s="17">
        <v>39501.240959474155</v>
      </c>
      <c r="N179" s="72">
        <f t="shared" si="30"/>
        <v>0.0035616207188583966</v>
      </c>
      <c r="O179" s="17">
        <v>24422.819040525847</v>
      </c>
      <c r="P179" s="72">
        <f t="shared" si="34"/>
        <v>0.0035616203111559293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12639.4</v>
      </c>
      <c r="V179" s="72">
        <f t="shared" si="24"/>
        <v>0.01909339242092294</v>
      </c>
      <c r="W179" s="17">
        <v>7611.19</v>
      </c>
      <c r="X179" s="72">
        <f t="shared" si="35"/>
        <v>0.0065124337919092576</v>
      </c>
      <c r="Y179" s="17">
        <v>6072.38</v>
      </c>
      <c r="Z179" s="72">
        <f t="shared" si="25"/>
        <v>0.057387936793676146</v>
      </c>
      <c r="AA179" s="17"/>
      <c r="AB179" s="72">
        <f t="shared" si="33"/>
        <v>0</v>
      </c>
      <c r="AC179" s="17">
        <v>12762.46</v>
      </c>
      <c r="AD179" s="72">
        <f t="shared" si="26"/>
        <v>0.3017732143245603</v>
      </c>
      <c r="AE179" s="17"/>
      <c r="AF179" s="72">
        <f t="shared" si="27"/>
        <v>0</v>
      </c>
      <c r="AG179" s="17">
        <v>3846.43</v>
      </c>
      <c r="AH179" s="72">
        <f t="shared" si="28"/>
        <v>0.0321439211450514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36">
        <v>180</v>
      </c>
      <c r="B180" s="141"/>
      <c r="C180" s="141"/>
      <c r="D180" s="141"/>
      <c r="E180" s="141"/>
      <c r="F180" s="145" t="s">
        <v>94</v>
      </c>
      <c r="G180" s="22" t="s">
        <v>267</v>
      </c>
      <c r="H180" s="22"/>
      <c r="I180" s="141"/>
      <c r="J180" s="138">
        <v>0</v>
      </c>
      <c r="K180" s="17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36">
        <v>181</v>
      </c>
      <c r="B181" s="141"/>
      <c r="C181" s="141"/>
      <c r="D181" s="141"/>
      <c r="E181" s="141"/>
      <c r="F181" s="145" t="s">
        <v>115</v>
      </c>
      <c r="G181" s="22" t="s">
        <v>116</v>
      </c>
      <c r="H181" s="22"/>
      <c r="I181" s="141"/>
      <c r="J181" s="138">
        <v>0</v>
      </c>
      <c r="K181" s="17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36">
        <v>182</v>
      </c>
      <c r="B182" s="141"/>
      <c r="C182" s="141"/>
      <c r="D182" s="141"/>
      <c r="E182" s="141"/>
      <c r="F182" s="145" t="s">
        <v>117</v>
      </c>
      <c r="G182" s="22" t="s">
        <v>30</v>
      </c>
      <c r="H182" s="22"/>
      <c r="I182" s="141"/>
      <c r="J182" s="138">
        <v>0</v>
      </c>
      <c r="K182" s="17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36">
        <v>183</v>
      </c>
      <c r="B183" s="141"/>
      <c r="C183" s="141"/>
      <c r="D183" s="141"/>
      <c r="E183" s="139" t="s">
        <v>40</v>
      </c>
      <c r="F183" s="88" t="s">
        <v>53</v>
      </c>
      <c r="G183" s="142"/>
      <c r="H183" s="89"/>
      <c r="I183" s="141"/>
      <c r="J183" s="138">
        <v>961157.0900000001</v>
      </c>
      <c r="K183" s="15">
        <v>31429.03</v>
      </c>
      <c r="L183" s="72">
        <f t="shared" si="29"/>
        <v>0.06466668766735695</v>
      </c>
      <c r="M183" s="15">
        <v>529494.0184538796</v>
      </c>
      <c r="N183" s="72">
        <f t="shared" si="30"/>
        <v>0.04774171192676455</v>
      </c>
      <c r="O183" s="15">
        <v>327375.45154612034</v>
      </c>
      <c r="P183" s="72">
        <f t="shared" si="34"/>
        <v>0.04774170646172061</v>
      </c>
      <c r="Q183" s="15">
        <v>18770.5</v>
      </c>
      <c r="R183" s="72">
        <f t="shared" si="31"/>
        <v>0.13722041536836488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47784.92</v>
      </c>
      <c r="AB183" s="72">
        <f t="shared" si="33"/>
        <v>0.37214948090181116</v>
      </c>
      <c r="AC183" s="15">
        <v>6303.17</v>
      </c>
      <c r="AD183" s="72">
        <f t="shared" si="26"/>
        <v>0.14904084881238716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36">
        <v>184</v>
      </c>
      <c r="B184" s="141"/>
      <c r="C184" s="141"/>
      <c r="D184" s="141"/>
      <c r="E184" s="141"/>
      <c r="F184" s="145" t="s">
        <v>58</v>
      </c>
      <c r="G184" s="22" t="s">
        <v>118</v>
      </c>
      <c r="H184" s="22"/>
      <c r="I184" s="141"/>
      <c r="J184" s="138">
        <v>959638.9500000001</v>
      </c>
      <c r="K184" s="17">
        <v>31429.03</v>
      </c>
      <c r="L184" s="72">
        <f t="shared" si="29"/>
        <v>0.06466668766735695</v>
      </c>
      <c r="M184" s="17">
        <v>529494.0184538796</v>
      </c>
      <c r="N184" s="72">
        <f t="shared" si="30"/>
        <v>0.04774171192676455</v>
      </c>
      <c r="O184" s="17">
        <v>327375.45154612034</v>
      </c>
      <c r="P184" s="72">
        <f t="shared" si="34"/>
        <v>0.04774170646172061</v>
      </c>
      <c r="Q184" s="17">
        <v>18770.5</v>
      </c>
      <c r="R184" s="72">
        <f t="shared" si="31"/>
        <v>0.13722041536836488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47784.92</v>
      </c>
      <c r="AB184" s="72">
        <f t="shared" si="33"/>
        <v>0.37214948090181116</v>
      </c>
      <c r="AC184" s="17">
        <v>4785.03</v>
      </c>
      <c r="AD184" s="72">
        <f t="shared" si="26"/>
        <v>0.11314385187020767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36">
        <v>185</v>
      </c>
      <c r="B185" s="141"/>
      <c r="C185" s="141"/>
      <c r="D185" s="141"/>
      <c r="E185" s="141"/>
      <c r="F185" s="145" t="s">
        <v>70</v>
      </c>
      <c r="G185" s="22" t="s">
        <v>119</v>
      </c>
      <c r="H185" s="22"/>
      <c r="I185" s="141"/>
      <c r="J185" s="138">
        <v>1518.14</v>
      </c>
      <c r="K185" s="17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1518.14</v>
      </c>
      <c r="AD185" s="72">
        <f t="shared" si="26"/>
        <v>0.03589699694217948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36">
        <v>186</v>
      </c>
      <c r="B186" s="141"/>
      <c r="C186" s="141"/>
      <c r="D186" s="141"/>
      <c r="E186" s="141"/>
      <c r="F186" s="145" t="s">
        <v>92</v>
      </c>
      <c r="G186" s="22" t="s">
        <v>116</v>
      </c>
      <c r="H186" s="22"/>
      <c r="I186" s="141"/>
      <c r="J186" s="138">
        <v>0</v>
      </c>
      <c r="K186" s="17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36">
        <v>187</v>
      </c>
      <c r="B187" s="141"/>
      <c r="C187" s="141"/>
      <c r="D187" s="141"/>
      <c r="E187" s="141"/>
      <c r="F187" s="145" t="s">
        <v>94</v>
      </c>
      <c r="G187" s="22" t="s">
        <v>30</v>
      </c>
      <c r="H187" s="22"/>
      <c r="I187" s="141"/>
      <c r="J187" s="138">
        <v>0</v>
      </c>
      <c r="K187" s="17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36">
        <v>188</v>
      </c>
      <c r="B188" s="142"/>
      <c r="C188" s="142"/>
      <c r="D188" s="142"/>
      <c r="E188" s="142"/>
      <c r="F188" s="142"/>
      <c r="G188" s="142"/>
      <c r="H188" s="142"/>
      <c r="I188" s="143"/>
      <c r="J188" s="144"/>
      <c r="K188" s="19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36">
        <v>189</v>
      </c>
      <c r="B189" s="141"/>
      <c r="C189" s="80"/>
      <c r="D189" s="80" t="s">
        <v>120</v>
      </c>
      <c r="E189" s="83" t="s">
        <v>121</v>
      </c>
      <c r="F189" s="81"/>
      <c r="G189" s="80"/>
      <c r="H189" s="80"/>
      <c r="I189" s="80"/>
      <c r="J189" s="138">
        <v>1348144.8299999998</v>
      </c>
      <c r="K189" s="15">
        <v>34432.130000000005</v>
      </c>
      <c r="L189" s="72">
        <f t="shared" si="29"/>
        <v>0.07084570527413132</v>
      </c>
      <c r="M189" s="15">
        <v>787907.2929019181</v>
      </c>
      <c r="N189" s="72">
        <f t="shared" si="30"/>
        <v>0.0710414880843394</v>
      </c>
      <c r="O189" s="15">
        <v>487147.15709808184</v>
      </c>
      <c r="P189" s="72">
        <f t="shared" si="34"/>
        <v>0.07104147995214559</v>
      </c>
      <c r="Q189" s="15">
        <v>0</v>
      </c>
      <c r="R189" s="72">
        <f t="shared" si="31"/>
        <v>0</v>
      </c>
      <c r="S189" s="15">
        <v>7229.87</v>
      </c>
      <c r="T189" s="72">
        <f t="shared" si="32"/>
        <v>0.10065839851418291</v>
      </c>
      <c r="U189" s="15">
        <v>7974.45</v>
      </c>
      <c r="V189" s="72">
        <f t="shared" si="24"/>
        <v>0.012046402771573726</v>
      </c>
      <c r="W189" s="15">
        <v>16007.05</v>
      </c>
      <c r="X189" s="72">
        <f t="shared" si="35"/>
        <v>0.013696262125736065</v>
      </c>
      <c r="Y189" s="15">
        <v>0</v>
      </c>
      <c r="Z189" s="72">
        <f t="shared" si="25"/>
        <v>0</v>
      </c>
      <c r="AA189" s="15">
        <v>7446.88</v>
      </c>
      <c r="AB189" s="72">
        <f t="shared" si="33"/>
        <v>0.05799638309194782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36">
        <v>190</v>
      </c>
      <c r="B190" s="141"/>
      <c r="C190" s="141"/>
      <c r="D190" s="141"/>
      <c r="E190" s="141" t="s">
        <v>38</v>
      </c>
      <c r="F190" s="90" t="s">
        <v>37</v>
      </c>
      <c r="G190" s="141"/>
      <c r="H190" s="141"/>
      <c r="I190" s="141"/>
      <c r="J190" s="148">
        <v>0</v>
      </c>
      <c r="K190" s="17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36">
        <v>191</v>
      </c>
      <c r="B191" s="141"/>
      <c r="C191" s="141"/>
      <c r="D191" s="141"/>
      <c r="E191" s="141" t="s">
        <v>40</v>
      </c>
      <c r="F191" s="90" t="s">
        <v>53</v>
      </c>
      <c r="G191" s="141"/>
      <c r="H191" s="141"/>
      <c r="I191" s="141"/>
      <c r="J191" s="148">
        <v>1348144.8299999998</v>
      </c>
      <c r="K191" s="18">
        <v>34432.130000000005</v>
      </c>
      <c r="L191" s="72">
        <f t="shared" si="29"/>
        <v>0.07084570527413132</v>
      </c>
      <c r="M191" s="18">
        <v>787907.2929019181</v>
      </c>
      <c r="N191" s="72">
        <f t="shared" si="30"/>
        <v>0.0710414880843394</v>
      </c>
      <c r="O191" s="18">
        <v>487147.15709808184</v>
      </c>
      <c r="P191" s="72">
        <f t="shared" si="34"/>
        <v>0.07104147995214559</v>
      </c>
      <c r="Q191" s="18">
        <v>0</v>
      </c>
      <c r="R191" s="72">
        <f t="shared" si="31"/>
        <v>0</v>
      </c>
      <c r="S191" s="18">
        <v>7229.87</v>
      </c>
      <c r="T191" s="72">
        <f t="shared" si="32"/>
        <v>0.10065839851418291</v>
      </c>
      <c r="U191" s="18">
        <v>7974.45</v>
      </c>
      <c r="V191" s="72">
        <f t="shared" si="24"/>
        <v>0.012046402771573726</v>
      </c>
      <c r="W191" s="18">
        <v>16007.05</v>
      </c>
      <c r="X191" s="72">
        <f t="shared" si="35"/>
        <v>0.013696262125736065</v>
      </c>
      <c r="Y191" s="18">
        <v>0</v>
      </c>
      <c r="Z191" s="72">
        <f t="shared" si="25"/>
        <v>0</v>
      </c>
      <c r="AA191" s="18">
        <v>7446.88</v>
      </c>
      <c r="AB191" s="72">
        <f t="shared" si="33"/>
        <v>0.05799638309194782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36">
        <v>192</v>
      </c>
      <c r="B192" s="141"/>
      <c r="C192" s="141"/>
      <c r="D192" s="141"/>
      <c r="E192" s="141"/>
      <c r="F192" s="149" t="s">
        <v>58</v>
      </c>
      <c r="G192" s="141" t="s">
        <v>264</v>
      </c>
      <c r="H192" s="141"/>
      <c r="I192" s="141"/>
      <c r="J192" s="148">
        <v>594021.34</v>
      </c>
      <c r="K192" s="17">
        <v>13612.35</v>
      </c>
      <c r="L192" s="72">
        <f t="shared" si="29"/>
        <v>0.028008041796668447</v>
      </c>
      <c r="M192" s="17">
        <v>342203.01876669</v>
      </c>
      <c r="N192" s="72">
        <f t="shared" si="30"/>
        <v>0.030854660058547093</v>
      </c>
      <c r="O192" s="17">
        <v>211577.21123331</v>
      </c>
      <c r="P192" s="72">
        <f t="shared" si="34"/>
        <v>0.030854656526581727</v>
      </c>
      <c r="Q192" s="17"/>
      <c r="R192" s="72">
        <f t="shared" si="31"/>
        <v>0</v>
      </c>
      <c r="S192" s="17">
        <v>5201.78</v>
      </c>
      <c r="T192" s="72">
        <f t="shared" si="32"/>
        <v>0.07242216585126793</v>
      </c>
      <c r="U192" s="17">
        <v>7036.24</v>
      </c>
      <c r="V192" s="72">
        <f t="shared" si="24"/>
        <v>0.010629119379701159</v>
      </c>
      <c r="W192" s="17">
        <v>14390.74</v>
      </c>
      <c r="X192" s="72">
        <f t="shared" si="35"/>
        <v>0.01231328366084413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36">
        <v>193</v>
      </c>
      <c r="B193" s="141"/>
      <c r="C193" s="141"/>
      <c r="D193" s="141"/>
      <c r="E193" s="141"/>
      <c r="F193" s="149" t="s">
        <v>70</v>
      </c>
      <c r="G193" s="141" t="s">
        <v>265</v>
      </c>
      <c r="H193" s="141"/>
      <c r="I193" s="141"/>
      <c r="J193" s="148">
        <v>80520.76</v>
      </c>
      <c r="K193" s="17">
        <v>1817.4</v>
      </c>
      <c r="L193" s="72">
        <f t="shared" si="29"/>
        <v>0.003739384835187549</v>
      </c>
      <c r="M193" s="17">
        <v>45802.184746196406</v>
      </c>
      <c r="N193" s="72">
        <f t="shared" si="30"/>
        <v>0.004129743932055058</v>
      </c>
      <c r="O193" s="17">
        <v>28318.565253803594</v>
      </c>
      <c r="P193" s="72">
        <f t="shared" si="34"/>
        <v>0.00412974345931893</v>
      </c>
      <c r="Q193" s="17"/>
      <c r="R193" s="72">
        <f t="shared" si="31"/>
        <v>0</v>
      </c>
      <c r="S193" s="17">
        <v>2028.09</v>
      </c>
      <c r="T193" s="72">
        <f t="shared" si="32"/>
        <v>0.028236232662914994</v>
      </c>
      <c r="U193" s="17">
        <v>938.21</v>
      </c>
      <c r="V193" s="72">
        <f t="shared" si="24"/>
        <v>0.0014172833918725662</v>
      </c>
      <c r="W193" s="17">
        <v>1616.31</v>
      </c>
      <c r="X193" s="72">
        <f t="shared" si="35"/>
        <v>0.0013829784648919357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36">
        <v>194</v>
      </c>
      <c r="B194" s="141"/>
      <c r="C194" s="141"/>
      <c r="D194" s="141"/>
      <c r="E194" s="141"/>
      <c r="F194" s="149" t="s">
        <v>92</v>
      </c>
      <c r="G194" s="141" t="s">
        <v>103</v>
      </c>
      <c r="H194" s="141"/>
      <c r="I194" s="141"/>
      <c r="J194" s="148">
        <v>673602.73</v>
      </c>
      <c r="K194" s="17">
        <v>19002.38</v>
      </c>
      <c r="L194" s="72">
        <f t="shared" si="29"/>
        <v>0.03909827864227533</v>
      </c>
      <c r="M194" s="17">
        <v>399902.0893890317</v>
      </c>
      <c r="N194" s="72">
        <f t="shared" si="30"/>
        <v>0.03605708409373725</v>
      </c>
      <c r="O194" s="17">
        <v>247251.38061096825</v>
      </c>
      <c r="P194" s="72">
        <f t="shared" si="34"/>
        <v>0.03605707996624493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7446.88</v>
      </c>
      <c r="AB194" s="72">
        <f t="shared" si="33"/>
        <v>0.05799638309194782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36">
        <v>195</v>
      </c>
      <c r="B195" s="141"/>
      <c r="C195" s="141"/>
      <c r="D195" s="141"/>
      <c r="E195" s="141"/>
      <c r="F195" s="149" t="s">
        <v>94</v>
      </c>
      <c r="G195" s="141" t="s">
        <v>30</v>
      </c>
      <c r="H195" s="141"/>
      <c r="I195" s="141"/>
      <c r="J195" s="148">
        <v>0</v>
      </c>
      <c r="K195" s="17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36">
        <v>196</v>
      </c>
      <c r="B196" s="142"/>
      <c r="C196" s="142"/>
      <c r="D196" s="142"/>
      <c r="E196" s="142"/>
      <c r="F196" s="142"/>
      <c r="G196" s="142"/>
      <c r="H196" s="142"/>
      <c r="I196" s="143"/>
      <c r="J196" s="144"/>
      <c r="K196" s="19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36">
        <v>197</v>
      </c>
      <c r="B197" s="139"/>
      <c r="C197" s="139"/>
      <c r="D197" s="80" t="s">
        <v>122</v>
      </c>
      <c r="E197" s="83" t="s">
        <v>123</v>
      </c>
      <c r="F197" s="81"/>
      <c r="G197" s="80"/>
      <c r="H197" s="80"/>
      <c r="I197" s="80"/>
      <c r="J197" s="138">
        <v>1102784.47</v>
      </c>
      <c r="K197" s="15">
        <v>2903.62</v>
      </c>
      <c r="L197" s="72">
        <f t="shared" si="29"/>
        <v>0.005974332890473903</v>
      </c>
      <c r="M197" s="15">
        <v>679099.0813179315</v>
      </c>
      <c r="N197" s="72">
        <f t="shared" si="30"/>
        <v>0.06123081957503762</v>
      </c>
      <c r="O197" s="15">
        <v>419873.2386820684</v>
      </c>
      <c r="P197" s="72">
        <f t="shared" si="34"/>
        <v>0.061230812565881344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908.53</v>
      </c>
      <c r="X197" s="72">
        <f t="shared" si="35"/>
        <v>0.0007773740338847563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36">
        <v>198</v>
      </c>
      <c r="B198" s="139"/>
      <c r="C198" s="139"/>
      <c r="D198" s="139"/>
      <c r="E198" s="139" t="s">
        <v>38</v>
      </c>
      <c r="F198" s="87" t="s">
        <v>37</v>
      </c>
      <c r="G198" s="139"/>
      <c r="H198" s="139"/>
      <c r="I198" s="139"/>
      <c r="J198" s="138">
        <v>305227.73000000004</v>
      </c>
      <c r="K198" s="21">
        <v>2902.16</v>
      </c>
      <c r="L198" s="72">
        <f t="shared" si="29"/>
        <v>0.0059713288727236144</v>
      </c>
      <c r="M198" s="21">
        <v>186257.68022762414</v>
      </c>
      <c r="N198" s="72">
        <f t="shared" si="30"/>
        <v>0.016793882846004617</v>
      </c>
      <c r="O198" s="21">
        <v>115159.35977237586</v>
      </c>
      <c r="P198" s="72">
        <f t="shared" si="34"/>
        <v>0.016793880923591197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908.53</v>
      </c>
      <c r="X198" s="72">
        <f t="shared" si="35"/>
        <v>0.0007773740338847563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36">
        <v>199</v>
      </c>
      <c r="B199" s="141"/>
      <c r="C199" s="141"/>
      <c r="D199" s="141"/>
      <c r="E199" s="141"/>
      <c r="F199" s="142" t="s">
        <v>58</v>
      </c>
      <c r="G199" s="22" t="s">
        <v>124</v>
      </c>
      <c r="H199" s="141"/>
      <c r="I199" s="141"/>
      <c r="J199" s="138">
        <v>89334.36</v>
      </c>
      <c r="K199" s="17"/>
      <c r="L199" s="72">
        <f t="shared" si="29"/>
        <v>0</v>
      </c>
      <c r="M199" s="17">
        <v>55203.284652451825</v>
      </c>
      <c r="N199" s="72">
        <f t="shared" si="30"/>
        <v>0.00497739204114937</v>
      </c>
      <c r="O199" s="17">
        <v>34131.075347548176</v>
      </c>
      <c r="P199" s="72">
        <f t="shared" si="34"/>
        <v>0.004977391471382071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36">
        <v>200</v>
      </c>
      <c r="B200" s="141"/>
      <c r="C200" s="141"/>
      <c r="D200" s="141"/>
      <c r="E200" s="141"/>
      <c r="F200" s="142" t="s">
        <v>70</v>
      </c>
      <c r="G200" s="22" t="s">
        <v>125</v>
      </c>
      <c r="H200" s="141"/>
      <c r="I200" s="141"/>
      <c r="J200" s="138">
        <v>0</v>
      </c>
      <c r="K200" s="17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36">
        <v>201</v>
      </c>
      <c r="B201" s="141"/>
      <c r="C201" s="141"/>
      <c r="D201" s="141"/>
      <c r="E201" s="141"/>
      <c r="F201" s="142" t="s">
        <v>92</v>
      </c>
      <c r="G201" s="22" t="s">
        <v>126</v>
      </c>
      <c r="H201" s="141"/>
      <c r="I201" s="141"/>
      <c r="J201" s="138">
        <v>0</v>
      </c>
      <c r="K201" s="17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36">
        <v>202</v>
      </c>
      <c r="B202" s="141"/>
      <c r="C202" s="141"/>
      <c r="D202" s="141"/>
      <c r="E202" s="141"/>
      <c r="F202" s="142" t="s">
        <v>94</v>
      </c>
      <c r="G202" s="22" t="s">
        <v>127</v>
      </c>
      <c r="H202" s="141"/>
      <c r="I202" s="141"/>
      <c r="J202" s="138">
        <v>215893.36999999997</v>
      </c>
      <c r="K202" s="17">
        <v>2902.16</v>
      </c>
      <c r="L202" s="72">
        <f t="shared" si="29"/>
        <v>0.0059713288727236144</v>
      </c>
      <c r="M202" s="17">
        <v>131054.39557517231</v>
      </c>
      <c r="N202" s="72">
        <f t="shared" si="30"/>
        <v>0.011816490804855249</v>
      </c>
      <c r="O202" s="17">
        <v>81028.28442482768</v>
      </c>
      <c r="P202" s="72">
        <f t="shared" si="34"/>
        <v>0.011816489452209127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908.53</v>
      </c>
      <c r="X202" s="72">
        <f t="shared" si="35"/>
        <v>0.0007773740338847563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36">
        <v>203</v>
      </c>
      <c r="B203" s="139"/>
      <c r="C203" s="139"/>
      <c r="D203" s="139"/>
      <c r="E203" s="139" t="s">
        <v>40</v>
      </c>
      <c r="F203" s="88" t="s">
        <v>53</v>
      </c>
      <c r="G203" s="139"/>
      <c r="H203" s="139"/>
      <c r="I203" s="139"/>
      <c r="J203" s="138">
        <v>797556.74</v>
      </c>
      <c r="K203" s="21">
        <v>1.46</v>
      </c>
      <c r="L203" s="72">
        <f t="shared" si="29"/>
        <v>3.0040177502882256E-06</v>
      </c>
      <c r="M203" s="21">
        <v>492841.4010903074</v>
      </c>
      <c r="N203" s="72">
        <f t="shared" si="30"/>
        <v>0.044436936729033004</v>
      </c>
      <c r="O203" s="21">
        <v>304713.8789096926</v>
      </c>
      <c r="P203" s="72">
        <f t="shared" si="34"/>
        <v>0.04443693164229015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36">
        <v>204</v>
      </c>
      <c r="B204" s="141"/>
      <c r="C204" s="141"/>
      <c r="D204" s="141"/>
      <c r="E204" s="141"/>
      <c r="F204" s="142" t="s">
        <v>58</v>
      </c>
      <c r="G204" s="22" t="s">
        <v>124</v>
      </c>
      <c r="H204" s="141"/>
      <c r="I204" s="141"/>
      <c r="J204" s="138">
        <v>9209.85</v>
      </c>
      <c r="K204" s="17"/>
      <c r="L204" s="72">
        <f t="shared" si="29"/>
        <v>0</v>
      </c>
      <c r="M204" s="17">
        <v>5691.135764070884</v>
      </c>
      <c r="N204" s="72">
        <f t="shared" si="30"/>
        <v>0.0005131400067138727</v>
      </c>
      <c r="O204" s="17">
        <v>3518.714235929116</v>
      </c>
      <c r="P204" s="72">
        <f t="shared" si="34"/>
        <v>0.0005131399479741968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36">
        <v>205</v>
      </c>
      <c r="B205" s="141"/>
      <c r="C205" s="141"/>
      <c r="D205" s="141"/>
      <c r="E205" s="141"/>
      <c r="F205" s="142" t="s">
        <v>70</v>
      </c>
      <c r="G205" s="22" t="s">
        <v>125</v>
      </c>
      <c r="H205" s="141"/>
      <c r="I205" s="141"/>
      <c r="J205" s="138">
        <v>84428.22</v>
      </c>
      <c r="K205" s="17"/>
      <c r="L205" s="72">
        <f t="shared" si="29"/>
        <v>0</v>
      </c>
      <c r="M205" s="17">
        <v>52171.583938809505</v>
      </c>
      <c r="N205" s="72">
        <f t="shared" si="30"/>
        <v>0.004704039411894909</v>
      </c>
      <c r="O205" s="17">
        <v>32256.636061190497</v>
      </c>
      <c r="P205" s="72">
        <f t="shared" si="34"/>
        <v>0.0047040388734185725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36">
        <v>206</v>
      </c>
      <c r="B206" s="141"/>
      <c r="C206" s="141"/>
      <c r="D206" s="141"/>
      <c r="E206" s="141"/>
      <c r="F206" s="142" t="s">
        <v>92</v>
      </c>
      <c r="G206" s="22" t="s">
        <v>126</v>
      </c>
      <c r="H206" s="141"/>
      <c r="I206" s="141"/>
      <c r="J206" s="138">
        <v>437797.38</v>
      </c>
      <c r="K206" s="17"/>
      <c r="L206" s="72">
        <f t="shared" si="29"/>
        <v>0</v>
      </c>
      <c r="M206" s="17">
        <v>270532.56315081473</v>
      </c>
      <c r="N206" s="72">
        <f t="shared" si="30"/>
        <v>0.02439250916274596</v>
      </c>
      <c r="O206" s="17">
        <v>167264.81684918527</v>
      </c>
      <c r="P206" s="72">
        <f t="shared" si="34"/>
        <v>0.024392506370509798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36">
        <v>207</v>
      </c>
      <c r="B207" s="141"/>
      <c r="C207" s="141"/>
      <c r="D207" s="141"/>
      <c r="E207" s="141"/>
      <c r="F207" s="142" t="s">
        <v>94</v>
      </c>
      <c r="G207" s="22" t="s">
        <v>127</v>
      </c>
      <c r="H207" s="141"/>
      <c r="I207" s="141"/>
      <c r="J207" s="138">
        <v>266121.29</v>
      </c>
      <c r="K207" s="17">
        <v>1.46</v>
      </c>
      <c r="L207" s="72">
        <f aca="true" t="shared" si="41" ref="L207:L270">K207/$K$10</f>
        <v>3.0040177502882256E-06</v>
      </c>
      <c r="M207" s="17">
        <v>164446.1182366123</v>
      </c>
      <c r="N207" s="72">
        <f aca="true" t="shared" si="42" ref="N207:N270">M207/$M$10</f>
        <v>0.014827248147678265</v>
      </c>
      <c r="O207" s="17">
        <v>101673.7117633877</v>
      </c>
      <c r="P207" s="72">
        <f t="shared" si="34"/>
        <v>0.014827246450387585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36">
        <v>208</v>
      </c>
      <c r="B208" s="142"/>
      <c r="C208" s="142"/>
      <c r="D208" s="142"/>
      <c r="E208" s="142"/>
      <c r="F208" s="142"/>
      <c r="G208" s="142"/>
      <c r="H208" s="142"/>
      <c r="I208" s="143"/>
      <c r="J208" s="144"/>
      <c r="K208" s="19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36">
        <v>209</v>
      </c>
      <c r="B209" s="139"/>
      <c r="C209" s="139"/>
      <c r="D209" s="80" t="s">
        <v>128</v>
      </c>
      <c r="E209" s="80" t="s">
        <v>129</v>
      </c>
      <c r="F209" s="80"/>
      <c r="G209" s="80"/>
      <c r="H209" s="80"/>
      <c r="I209" s="80"/>
      <c r="J209" s="138">
        <v>460.96999999999997</v>
      </c>
      <c r="K209" s="15">
        <v>10.87</v>
      </c>
      <c r="L209" s="72">
        <f t="shared" si="41"/>
        <v>2.236552941481713E-05</v>
      </c>
      <c r="M209" s="15">
        <v>269.40953114541753</v>
      </c>
      <c r="N209" s="72">
        <f t="shared" si="42"/>
        <v>2.4291251228534034E-05</v>
      </c>
      <c r="O209" s="15">
        <v>166.57046885458243</v>
      </c>
      <c r="P209" s="72">
        <f t="shared" si="46"/>
        <v>2.429124844788898E-05</v>
      </c>
      <c r="Q209" s="15">
        <v>11.580000000000002</v>
      </c>
      <c r="R209" s="72">
        <f t="shared" si="43"/>
        <v>8.465477264674172E-05</v>
      </c>
      <c r="S209" s="15">
        <v>0</v>
      </c>
      <c r="T209" s="72">
        <f t="shared" si="44"/>
        <v>0</v>
      </c>
      <c r="U209" s="15">
        <v>0.88</v>
      </c>
      <c r="V209" s="72">
        <f t="shared" si="36"/>
        <v>1.329349916167871E-06</v>
      </c>
      <c r="W209" s="15">
        <v>1.6600000000000001</v>
      </c>
      <c r="X209" s="72">
        <f t="shared" si="47"/>
        <v>1.4203613488257906E-06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36">
        <v>210</v>
      </c>
      <c r="B210" s="139"/>
      <c r="C210" s="139"/>
      <c r="D210" s="139"/>
      <c r="E210" s="139" t="s">
        <v>38</v>
      </c>
      <c r="F210" s="87" t="s">
        <v>37</v>
      </c>
      <c r="G210" s="139"/>
      <c r="H210" s="139"/>
      <c r="I210" s="139"/>
      <c r="J210" s="138">
        <v>460.96999999999997</v>
      </c>
      <c r="K210" s="21">
        <v>10.87</v>
      </c>
      <c r="L210" s="72">
        <f t="shared" si="41"/>
        <v>2.236552941481713E-05</v>
      </c>
      <c r="M210" s="21">
        <v>269.40953114541753</v>
      </c>
      <c r="N210" s="72">
        <f t="shared" si="42"/>
        <v>2.4291251228534034E-05</v>
      </c>
      <c r="O210" s="21">
        <v>166.57046885458243</v>
      </c>
      <c r="P210" s="72">
        <f t="shared" si="46"/>
        <v>2.429124844788898E-05</v>
      </c>
      <c r="Q210" s="21">
        <v>11.580000000000002</v>
      </c>
      <c r="R210" s="72">
        <f t="shared" si="43"/>
        <v>8.465477264674172E-05</v>
      </c>
      <c r="S210" s="21">
        <v>0</v>
      </c>
      <c r="T210" s="72">
        <f t="shared" si="44"/>
        <v>0</v>
      </c>
      <c r="U210" s="21">
        <v>0.88</v>
      </c>
      <c r="V210" s="72">
        <f t="shared" si="36"/>
        <v>1.329349916167871E-06</v>
      </c>
      <c r="W210" s="21">
        <v>1.6600000000000001</v>
      </c>
      <c r="X210" s="72">
        <f t="shared" si="47"/>
        <v>1.4203613488257906E-06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36">
        <v>211</v>
      </c>
      <c r="B211" s="141"/>
      <c r="C211" s="141"/>
      <c r="D211" s="141"/>
      <c r="E211" s="141"/>
      <c r="F211" s="142" t="s">
        <v>58</v>
      </c>
      <c r="G211" s="22" t="s">
        <v>130</v>
      </c>
      <c r="H211" s="141"/>
      <c r="I211" s="141"/>
      <c r="J211" s="138">
        <v>346.87</v>
      </c>
      <c r="K211" s="17">
        <v>8.18</v>
      </c>
      <c r="L211" s="72">
        <f t="shared" si="41"/>
        <v>1.683072958723129E-05</v>
      </c>
      <c r="M211" s="17">
        <v>202.65963997075815</v>
      </c>
      <c r="N211" s="72">
        <f t="shared" si="42"/>
        <v>1.8272761945295707E-05</v>
      </c>
      <c r="O211" s="17">
        <v>125.30036002924182</v>
      </c>
      <c r="P211" s="72">
        <f t="shared" si="46"/>
        <v>1.827275985359344E-05</v>
      </c>
      <c r="Q211" s="17">
        <v>8.71</v>
      </c>
      <c r="R211" s="72">
        <f t="shared" si="43"/>
        <v>6.367384022047672E-05</v>
      </c>
      <c r="S211" s="17"/>
      <c r="T211" s="72">
        <f t="shared" si="44"/>
        <v>0</v>
      </c>
      <c r="U211" s="17">
        <v>0.66</v>
      </c>
      <c r="V211" s="72">
        <f t="shared" si="36"/>
        <v>9.970124371259032E-07</v>
      </c>
      <c r="W211" s="17">
        <v>1.36</v>
      </c>
      <c r="X211" s="72">
        <f t="shared" si="47"/>
        <v>1.1636695387970332E-06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36">
        <v>212</v>
      </c>
      <c r="B212" s="141"/>
      <c r="C212" s="141"/>
      <c r="D212" s="141"/>
      <c r="E212" s="141"/>
      <c r="F212" s="142" t="s">
        <v>70</v>
      </c>
      <c r="G212" s="22" t="s">
        <v>131</v>
      </c>
      <c r="H212" s="141"/>
      <c r="I212" s="141"/>
      <c r="J212" s="138">
        <v>114.1</v>
      </c>
      <c r="K212" s="17">
        <v>2.69</v>
      </c>
      <c r="L212" s="72">
        <f t="shared" si="41"/>
        <v>5.5347998275858404E-06</v>
      </c>
      <c r="M212" s="17">
        <v>66.7498911746594</v>
      </c>
      <c r="N212" s="72">
        <f t="shared" si="42"/>
        <v>6.018489283238329E-06</v>
      </c>
      <c r="O212" s="17">
        <v>41.2701088253406</v>
      </c>
      <c r="P212" s="72">
        <f t="shared" si="46"/>
        <v>6.018488594295536E-06</v>
      </c>
      <c r="Q212" s="17">
        <v>2.87</v>
      </c>
      <c r="R212" s="72">
        <f t="shared" si="43"/>
        <v>2.0980932426265E-05</v>
      </c>
      <c r="S212" s="17"/>
      <c r="T212" s="72">
        <f t="shared" si="44"/>
        <v>0</v>
      </c>
      <c r="U212" s="17">
        <v>0.22</v>
      </c>
      <c r="V212" s="72">
        <f t="shared" si="36"/>
        <v>3.3233747904196777E-07</v>
      </c>
      <c r="W212" s="17">
        <v>0.3</v>
      </c>
      <c r="X212" s="72">
        <f t="shared" si="47"/>
        <v>2.566918100287573E-07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36">
        <v>213</v>
      </c>
      <c r="B213" s="139"/>
      <c r="C213" s="139"/>
      <c r="D213" s="139"/>
      <c r="E213" s="139" t="s">
        <v>40</v>
      </c>
      <c r="F213" s="88" t="s">
        <v>53</v>
      </c>
      <c r="G213" s="139"/>
      <c r="H213" s="139"/>
      <c r="I213" s="139"/>
      <c r="J213" s="138">
        <v>0</v>
      </c>
      <c r="K213" s="21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36">
        <v>214</v>
      </c>
      <c r="B214" s="141"/>
      <c r="C214" s="141"/>
      <c r="D214" s="141"/>
      <c r="E214" s="141"/>
      <c r="F214" s="142" t="s">
        <v>58</v>
      </c>
      <c r="G214" s="22" t="s">
        <v>130</v>
      </c>
      <c r="H214" s="141"/>
      <c r="I214" s="141"/>
      <c r="J214" s="138">
        <v>0</v>
      </c>
      <c r="K214" s="17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36">
        <v>215</v>
      </c>
      <c r="B215" s="141"/>
      <c r="C215" s="141"/>
      <c r="D215" s="141"/>
      <c r="E215" s="141"/>
      <c r="F215" s="142" t="s">
        <v>70</v>
      </c>
      <c r="G215" s="22" t="s">
        <v>131</v>
      </c>
      <c r="H215" s="141"/>
      <c r="I215" s="141"/>
      <c r="J215" s="138">
        <v>0</v>
      </c>
      <c r="K215" s="17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36">
        <v>216</v>
      </c>
      <c r="B216" s="142"/>
      <c r="C216" s="142"/>
      <c r="D216" s="142"/>
      <c r="E216" s="142"/>
      <c r="F216" s="142"/>
      <c r="G216" s="142"/>
      <c r="H216" s="142"/>
      <c r="I216" s="143"/>
      <c r="J216" s="144"/>
      <c r="K216" s="19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36">
        <v>217</v>
      </c>
      <c r="B217" s="139"/>
      <c r="C217" s="139"/>
      <c r="D217" s="80" t="s">
        <v>132</v>
      </c>
      <c r="E217" s="83" t="s">
        <v>133</v>
      </c>
      <c r="F217" s="81"/>
      <c r="G217" s="80"/>
      <c r="H217" s="80"/>
      <c r="I217" s="80"/>
      <c r="J217" s="138">
        <v>-15007.209999999997</v>
      </c>
      <c r="K217" s="15">
        <v>-2015.1100000000001</v>
      </c>
      <c r="L217" s="72">
        <f t="shared" si="41"/>
        <v>-0.004146182334783087</v>
      </c>
      <c r="M217" s="15">
        <v>-8028.339762361527</v>
      </c>
      <c r="N217" s="72">
        <f t="shared" si="42"/>
        <v>-0.0007238734921010987</v>
      </c>
      <c r="O217" s="15">
        <v>-4963.760237638469</v>
      </c>
      <c r="P217" s="72">
        <f t="shared" si="46"/>
        <v>-0.0007238734092385392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36">
        <v>218</v>
      </c>
      <c r="B218" s="139"/>
      <c r="C218" s="139"/>
      <c r="D218" s="139"/>
      <c r="E218" s="139" t="s">
        <v>38</v>
      </c>
      <c r="F218" s="87" t="s">
        <v>37</v>
      </c>
      <c r="G218" s="139"/>
      <c r="H218" s="139"/>
      <c r="I218" s="139"/>
      <c r="J218" s="138">
        <v>-2097.1299999999965</v>
      </c>
      <c r="K218" s="15">
        <v>-872.84</v>
      </c>
      <c r="L218" s="72">
        <f t="shared" si="41"/>
        <v>-0.0017959088035353254</v>
      </c>
      <c r="M218" s="15">
        <v>-756.537902853393</v>
      </c>
      <c r="N218" s="72">
        <f t="shared" si="42"/>
        <v>-6.821307391756927E-05</v>
      </c>
      <c r="O218" s="15">
        <v>-467.7520971466033</v>
      </c>
      <c r="P218" s="72">
        <f t="shared" si="46"/>
        <v>-6.8213066109147E-05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36">
        <v>219</v>
      </c>
      <c r="B219" s="139"/>
      <c r="C219" s="139"/>
      <c r="D219" s="139"/>
      <c r="E219" s="139"/>
      <c r="F219" s="145" t="s">
        <v>58</v>
      </c>
      <c r="G219" s="150" t="s">
        <v>134</v>
      </c>
      <c r="H219" s="139"/>
      <c r="I219" s="139"/>
      <c r="J219" s="138">
        <v>0</v>
      </c>
      <c r="K219" s="2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36">
        <v>220</v>
      </c>
      <c r="B220" s="139"/>
      <c r="C220" s="139"/>
      <c r="D220" s="139"/>
      <c r="E220" s="139"/>
      <c r="F220" s="145" t="s">
        <v>70</v>
      </c>
      <c r="G220" s="146" t="s">
        <v>135</v>
      </c>
      <c r="H220" s="139"/>
      <c r="I220" s="139"/>
      <c r="J220" s="138">
        <v>-2097.1299999999965</v>
      </c>
      <c r="K220" s="21">
        <v>-872.84</v>
      </c>
      <c r="L220" s="72">
        <f t="shared" si="41"/>
        <v>-0.0017959088035353254</v>
      </c>
      <c r="M220" s="21">
        <v>-756.537902853393</v>
      </c>
      <c r="N220" s="72">
        <f t="shared" si="42"/>
        <v>-6.821307391756927E-05</v>
      </c>
      <c r="O220" s="21">
        <v>-467.7520971466033</v>
      </c>
      <c r="P220" s="72">
        <f t="shared" si="46"/>
        <v>-6.8213066109147E-05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36">
        <v>221</v>
      </c>
      <c r="B221" s="141"/>
      <c r="C221" s="141"/>
      <c r="D221" s="141"/>
      <c r="E221" s="139"/>
      <c r="F221" s="145"/>
      <c r="G221" s="141" t="s">
        <v>60</v>
      </c>
      <c r="H221" s="141" t="s">
        <v>136</v>
      </c>
      <c r="I221" s="141"/>
      <c r="J221" s="138">
        <v>29834.54</v>
      </c>
      <c r="K221" s="17"/>
      <c r="L221" s="72">
        <f t="shared" si="41"/>
        <v>0</v>
      </c>
      <c r="M221" s="17">
        <v>18435.959065414027</v>
      </c>
      <c r="N221" s="72">
        <f t="shared" si="42"/>
        <v>0.0016622742016325245</v>
      </c>
      <c r="O221" s="17">
        <v>11398.580934585976</v>
      </c>
      <c r="P221" s="72">
        <f t="shared" si="46"/>
        <v>0.0016622740113502493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36">
        <v>222</v>
      </c>
      <c r="B222" s="141"/>
      <c r="C222" s="141"/>
      <c r="D222" s="141"/>
      <c r="E222" s="139"/>
      <c r="F222" s="145"/>
      <c r="G222" s="141" t="s">
        <v>73</v>
      </c>
      <c r="H222" s="141" t="s">
        <v>137</v>
      </c>
      <c r="I222" s="141"/>
      <c r="J222" s="138">
        <v>-31330.55</v>
      </c>
      <c r="K222" s="17">
        <v>-872.84</v>
      </c>
      <c r="L222" s="72">
        <f t="shared" si="41"/>
        <v>-0.0017959088035353254</v>
      </c>
      <c r="M222" s="17">
        <v>-18821.040806603734</v>
      </c>
      <c r="N222" s="72">
        <f t="shared" si="42"/>
        <v>-0.0016969950122845852</v>
      </c>
      <c r="O222" s="17">
        <v>-11636.669193396265</v>
      </c>
      <c r="P222" s="72">
        <f t="shared" si="46"/>
        <v>-0.0016969948180277825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36">
        <v>223</v>
      </c>
      <c r="B223" s="141"/>
      <c r="C223" s="141"/>
      <c r="D223" s="141"/>
      <c r="E223" s="139"/>
      <c r="F223" s="145"/>
      <c r="G223" s="141" t="s">
        <v>62</v>
      </c>
      <c r="H223" s="141" t="s">
        <v>138</v>
      </c>
      <c r="I223" s="141"/>
      <c r="J223" s="138">
        <v>4866.75</v>
      </c>
      <c r="K223" s="17"/>
      <c r="L223" s="72">
        <f t="shared" si="41"/>
        <v>0</v>
      </c>
      <c r="M223" s="17">
        <v>3007.360052529843</v>
      </c>
      <c r="N223" s="72">
        <f t="shared" si="42"/>
        <v>0.0002711579588890959</v>
      </c>
      <c r="O223" s="17">
        <v>1859.389947470157</v>
      </c>
      <c r="P223" s="72">
        <f t="shared" si="46"/>
        <v>0.00027115792784935936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36">
        <v>224</v>
      </c>
      <c r="B224" s="141"/>
      <c r="C224" s="141"/>
      <c r="D224" s="141"/>
      <c r="E224" s="139"/>
      <c r="F224" s="145"/>
      <c r="G224" s="141" t="s">
        <v>64</v>
      </c>
      <c r="H224" s="141" t="s">
        <v>139</v>
      </c>
      <c r="I224" s="141"/>
      <c r="J224" s="138">
        <v>-5467.87</v>
      </c>
      <c r="K224" s="17"/>
      <c r="L224" s="72">
        <f t="shared" si="41"/>
        <v>0</v>
      </c>
      <c r="M224" s="17">
        <v>-3378.816214193528</v>
      </c>
      <c r="N224" s="72">
        <f t="shared" si="42"/>
        <v>-0.0003046502221546044</v>
      </c>
      <c r="O224" s="17">
        <v>-2089.0537858064718</v>
      </c>
      <c r="P224" s="72">
        <f t="shared" si="46"/>
        <v>-0.00030465018728097323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36">
        <v>225</v>
      </c>
      <c r="B225" s="141"/>
      <c r="C225" s="141"/>
      <c r="D225" s="141"/>
      <c r="E225" s="139"/>
      <c r="F225" s="145"/>
      <c r="G225" s="141" t="s">
        <v>66</v>
      </c>
      <c r="H225" s="141" t="s">
        <v>30</v>
      </c>
      <c r="I225" s="141"/>
      <c r="J225" s="138">
        <v>0</v>
      </c>
      <c r="K225" s="17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36">
        <v>226</v>
      </c>
      <c r="B226" s="139"/>
      <c r="C226" s="139"/>
      <c r="D226" s="139"/>
      <c r="E226" s="139" t="s">
        <v>40</v>
      </c>
      <c r="F226" s="88" t="s">
        <v>53</v>
      </c>
      <c r="G226" s="139"/>
      <c r="H226" s="139"/>
      <c r="I226" s="139"/>
      <c r="J226" s="138">
        <v>-12910.08</v>
      </c>
      <c r="K226" s="21">
        <v>-1142.27</v>
      </c>
      <c r="L226" s="72">
        <f t="shared" si="41"/>
        <v>-0.0023502735312477614</v>
      </c>
      <c r="M226" s="21">
        <v>-7271.801859508134</v>
      </c>
      <c r="N226" s="72">
        <f t="shared" si="42"/>
        <v>-0.0006556604181835294</v>
      </c>
      <c r="O226" s="21">
        <v>-4496.008140491866</v>
      </c>
      <c r="P226" s="72">
        <f t="shared" si="46"/>
        <v>-0.0006556603431293922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36">
        <v>227</v>
      </c>
      <c r="B227" s="139"/>
      <c r="C227" s="139"/>
      <c r="D227" s="139"/>
      <c r="E227" s="139"/>
      <c r="F227" s="145" t="s">
        <v>58</v>
      </c>
      <c r="G227" s="150" t="s">
        <v>134</v>
      </c>
      <c r="H227" s="139"/>
      <c r="I227" s="139"/>
      <c r="J227" s="138">
        <v>-725.86</v>
      </c>
      <c r="K227" s="23">
        <v>-37.97</v>
      </c>
      <c r="L227" s="72">
        <f t="shared" si="41"/>
        <v>-7.812503697153693E-05</v>
      </c>
      <c r="M227" s="23">
        <v>-425.07482540396643</v>
      </c>
      <c r="N227" s="72">
        <f t="shared" si="42"/>
        <v>-3.832677831000569E-05</v>
      </c>
      <c r="O227" s="23">
        <v>-262.81517459603356</v>
      </c>
      <c r="P227" s="72">
        <f t="shared" si="46"/>
        <v>-3.832677392269909E-05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36">
        <v>228</v>
      </c>
      <c r="B228" s="139"/>
      <c r="C228" s="139"/>
      <c r="D228" s="139"/>
      <c r="E228" s="139"/>
      <c r="F228" s="145" t="s">
        <v>70</v>
      </c>
      <c r="G228" s="146" t="s">
        <v>135</v>
      </c>
      <c r="H228" s="139"/>
      <c r="I228" s="139"/>
      <c r="J228" s="138">
        <v>-12184.22</v>
      </c>
      <c r="K228" s="21">
        <v>-1104.3</v>
      </c>
      <c r="L228" s="72">
        <f t="shared" si="41"/>
        <v>-0.0022721484942762244</v>
      </c>
      <c r="M228" s="21">
        <v>-6846.727034104168</v>
      </c>
      <c r="N228" s="72">
        <f t="shared" si="42"/>
        <v>-0.0006173336398735237</v>
      </c>
      <c r="O228" s="21">
        <v>-4233.192965895832</v>
      </c>
      <c r="P228" s="72">
        <f t="shared" si="46"/>
        <v>-0.000617333569206693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36">
        <v>229</v>
      </c>
      <c r="B229" s="141"/>
      <c r="C229" s="141"/>
      <c r="D229" s="141"/>
      <c r="E229" s="139"/>
      <c r="F229" s="145"/>
      <c r="G229" s="141" t="s">
        <v>60</v>
      </c>
      <c r="H229" s="141" t="s">
        <v>136</v>
      </c>
      <c r="I229" s="141"/>
      <c r="J229" s="138">
        <v>0</v>
      </c>
      <c r="K229" s="17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36">
        <v>230</v>
      </c>
      <c r="B230" s="141"/>
      <c r="C230" s="141"/>
      <c r="D230" s="141"/>
      <c r="E230" s="139"/>
      <c r="F230" s="145"/>
      <c r="G230" s="141" t="s">
        <v>73</v>
      </c>
      <c r="H230" s="141" t="s">
        <v>140</v>
      </c>
      <c r="I230" s="141"/>
      <c r="J230" s="138">
        <v>-13837.619999999999</v>
      </c>
      <c r="K230" s="17">
        <v>-1104.3</v>
      </c>
      <c r="L230" s="72">
        <f t="shared" si="41"/>
        <v>-0.0022721484942762244</v>
      </c>
      <c r="M230" s="17">
        <v>-7868.4292195159605</v>
      </c>
      <c r="N230" s="72">
        <f t="shared" si="42"/>
        <v>-0.0007094551931127966</v>
      </c>
      <c r="O230" s="17">
        <v>-4864.890780484039</v>
      </c>
      <c r="P230" s="72">
        <f t="shared" si="46"/>
        <v>-0.0007094551119007148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36">
        <v>231</v>
      </c>
      <c r="B231" s="141"/>
      <c r="C231" s="141"/>
      <c r="D231" s="141"/>
      <c r="E231" s="141"/>
      <c r="F231" s="145"/>
      <c r="G231" s="141" t="s">
        <v>62</v>
      </c>
      <c r="H231" s="141" t="s">
        <v>139</v>
      </c>
      <c r="I231" s="141"/>
      <c r="J231" s="138">
        <v>0</v>
      </c>
      <c r="K231" s="17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36">
        <v>232</v>
      </c>
      <c r="B232" s="141"/>
      <c r="C232" s="141"/>
      <c r="D232" s="141"/>
      <c r="E232" s="141"/>
      <c r="F232" s="145"/>
      <c r="G232" s="141" t="s">
        <v>64</v>
      </c>
      <c r="H232" s="141" t="s">
        <v>30</v>
      </c>
      <c r="I232" s="141"/>
      <c r="J232" s="138">
        <v>1653.4</v>
      </c>
      <c r="K232" s="17"/>
      <c r="L232" s="72">
        <f t="shared" si="41"/>
        <v>0</v>
      </c>
      <c r="M232" s="17">
        <v>1021.7021854117928</v>
      </c>
      <c r="N232" s="72">
        <f t="shared" si="42"/>
        <v>9.212155323927286E-05</v>
      </c>
      <c r="O232" s="17">
        <v>631.6978145882073</v>
      </c>
      <c r="P232" s="72">
        <f t="shared" si="46"/>
        <v>9.212154269402184E-05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36">
        <v>233</v>
      </c>
      <c r="B233" s="142"/>
      <c r="C233" s="142"/>
      <c r="D233" s="80"/>
      <c r="E233" s="80"/>
      <c r="F233" s="80"/>
      <c r="G233" s="142"/>
      <c r="H233" s="142"/>
      <c r="I233" s="143"/>
      <c r="J233" s="144"/>
      <c r="K233" s="19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36">
        <v>234</v>
      </c>
      <c r="B234" s="139"/>
      <c r="C234" s="139"/>
      <c r="D234" s="80" t="s">
        <v>141</v>
      </c>
      <c r="E234" s="80" t="s">
        <v>142</v>
      </c>
      <c r="F234" s="80"/>
      <c r="G234" s="80"/>
      <c r="H234" s="80"/>
      <c r="I234" s="80"/>
      <c r="J234" s="138">
        <v>65200.05</v>
      </c>
      <c r="K234" s="15">
        <v>1428.8</v>
      </c>
      <c r="L234" s="72">
        <f t="shared" si="41"/>
        <v>0.002939822302473847</v>
      </c>
      <c r="M234" s="15">
        <v>36530.055121250596</v>
      </c>
      <c r="N234" s="72">
        <f t="shared" si="42"/>
        <v>0.003293724400060402</v>
      </c>
      <c r="O234" s="15">
        <v>22585.794878749402</v>
      </c>
      <c r="P234" s="72">
        <f t="shared" si="46"/>
        <v>0.003293724023024307</v>
      </c>
      <c r="Q234" s="15">
        <v>1527.12</v>
      </c>
      <c r="R234" s="72">
        <f t="shared" si="43"/>
        <v>0.011163902971009687</v>
      </c>
      <c r="S234" s="15">
        <v>0</v>
      </c>
      <c r="T234" s="72">
        <f t="shared" si="44"/>
        <v>0</v>
      </c>
      <c r="U234" s="15">
        <v>114.21</v>
      </c>
      <c r="V234" s="72">
        <f t="shared" si="36"/>
        <v>0.00017252847036992335</v>
      </c>
      <c r="W234" s="15">
        <v>161.03</v>
      </c>
      <c r="X234" s="72">
        <f t="shared" si="47"/>
        <v>0.0001377836072297693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2853.04</v>
      </c>
      <c r="AD234" s="72">
        <f t="shared" si="38"/>
        <v>0.06746121448345722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36">
        <v>235</v>
      </c>
      <c r="B235" s="139"/>
      <c r="C235" s="139"/>
      <c r="D235" s="139"/>
      <c r="E235" s="139" t="s">
        <v>38</v>
      </c>
      <c r="F235" s="87" t="s">
        <v>37</v>
      </c>
      <c r="G235" s="139"/>
      <c r="H235" s="139"/>
      <c r="I235" s="139"/>
      <c r="J235" s="138">
        <v>63466.32</v>
      </c>
      <c r="K235" s="15">
        <v>1428.8</v>
      </c>
      <c r="L235" s="72">
        <f t="shared" si="41"/>
        <v>0.002939822302473847</v>
      </c>
      <c r="M235" s="15">
        <v>35458.71380643628</v>
      </c>
      <c r="N235" s="72">
        <f t="shared" si="42"/>
        <v>0.003197127145616514</v>
      </c>
      <c r="O235" s="15">
        <v>21923.40619356372</v>
      </c>
      <c r="P235" s="72">
        <f t="shared" si="46"/>
        <v>0.0031971267796380085</v>
      </c>
      <c r="Q235" s="15">
        <v>1527.12</v>
      </c>
      <c r="R235" s="72">
        <f t="shared" si="43"/>
        <v>0.011163902971009687</v>
      </c>
      <c r="S235" s="15">
        <v>0</v>
      </c>
      <c r="T235" s="72">
        <f t="shared" si="44"/>
        <v>0</v>
      </c>
      <c r="U235" s="15">
        <v>114.21</v>
      </c>
      <c r="V235" s="72">
        <f t="shared" si="36"/>
        <v>0.00017252847036992335</v>
      </c>
      <c r="W235" s="15">
        <v>161.03</v>
      </c>
      <c r="X235" s="72">
        <f t="shared" si="47"/>
        <v>0.0001377836072297693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2853.04</v>
      </c>
      <c r="AD235" s="72">
        <f t="shared" si="38"/>
        <v>0.06746121448345722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36">
        <v>236</v>
      </c>
      <c r="B236" s="139"/>
      <c r="C236" s="139"/>
      <c r="D236" s="139"/>
      <c r="E236" s="139"/>
      <c r="F236" s="145" t="s">
        <v>58</v>
      </c>
      <c r="G236" s="146" t="s">
        <v>59</v>
      </c>
      <c r="H236" s="139"/>
      <c r="I236" s="139"/>
      <c r="J236" s="138">
        <v>63466.29</v>
      </c>
      <c r="K236" s="21">
        <v>1428.8</v>
      </c>
      <c r="L236" s="72">
        <f t="shared" si="41"/>
        <v>0.002939822302473847</v>
      </c>
      <c r="M236" s="21">
        <v>35458.69526823284</v>
      </c>
      <c r="N236" s="72">
        <f t="shared" si="42"/>
        <v>0.003197125474123471</v>
      </c>
      <c r="O236" s="21">
        <v>21923.394731767155</v>
      </c>
      <c r="P236" s="72">
        <f t="shared" si="46"/>
        <v>0.0031971251081451568</v>
      </c>
      <c r="Q236" s="21">
        <v>1527.12</v>
      </c>
      <c r="R236" s="72">
        <f t="shared" si="43"/>
        <v>0.011163902971009687</v>
      </c>
      <c r="S236" s="21">
        <v>0</v>
      </c>
      <c r="T236" s="72">
        <f t="shared" si="44"/>
        <v>0</v>
      </c>
      <c r="U236" s="21">
        <v>114.21</v>
      </c>
      <c r="V236" s="72">
        <f t="shared" si="36"/>
        <v>0.00017252847036992335</v>
      </c>
      <c r="W236" s="21">
        <v>161.03</v>
      </c>
      <c r="X236" s="72">
        <f t="shared" si="47"/>
        <v>0.0001377836072297693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2853.04</v>
      </c>
      <c r="AD236" s="72">
        <f t="shared" si="38"/>
        <v>0.06746121448345722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36">
        <v>237</v>
      </c>
      <c r="B237" s="139"/>
      <c r="C237" s="139"/>
      <c r="D237" s="139"/>
      <c r="E237" s="139"/>
      <c r="F237" s="145"/>
      <c r="G237" s="141" t="s">
        <v>60</v>
      </c>
      <c r="H237" s="22" t="s">
        <v>143</v>
      </c>
      <c r="I237" s="139"/>
      <c r="J237" s="138">
        <v>63466.29</v>
      </c>
      <c r="K237" s="23">
        <v>1428.8</v>
      </c>
      <c r="L237" s="72">
        <f t="shared" si="41"/>
        <v>0.002939822302473847</v>
      </c>
      <c r="M237" s="23">
        <v>35458.69526823284</v>
      </c>
      <c r="N237" s="72">
        <f t="shared" si="42"/>
        <v>0.003197125474123471</v>
      </c>
      <c r="O237" s="23">
        <v>21923.394731767155</v>
      </c>
      <c r="P237" s="72">
        <f t="shared" si="46"/>
        <v>0.0031971251081451568</v>
      </c>
      <c r="Q237" s="23">
        <v>1527.12</v>
      </c>
      <c r="R237" s="72">
        <f t="shared" si="43"/>
        <v>0.011163902971009687</v>
      </c>
      <c r="S237" s="23"/>
      <c r="T237" s="72">
        <f t="shared" si="44"/>
        <v>0</v>
      </c>
      <c r="U237" s="23">
        <v>114.21</v>
      </c>
      <c r="V237" s="72">
        <f t="shared" si="36"/>
        <v>0.00017252847036992335</v>
      </c>
      <c r="W237" s="23">
        <v>161.03</v>
      </c>
      <c r="X237" s="72">
        <f t="shared" si="47"/>
        <v>0.0001377836072297693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2853.04</v>
      </c>
      <c r="AD237" s="72">
        <f t="shared" si="38"/>
        <v>0.06746121448345722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36">
        <v>238</v>
      </c>
      <c r="B238" s="139"/>
      <c r="C238" s="139"/>
      <c r="D238" s="139"/>
      <c r="E238" s="139"/>
      <c r="F238" s="145"/>
      <c r="G238" s="141" t="s">
        <v>73</v>
      </c>
      <c r="H238" s="22" t="s">
        <v>144</v>
      </c>
      <c r="I238" s="139"/>
      <c r="J238" s="138">
        <v>0</v>
      </c>
      <c r="K238" s="2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36">
        <v>239</v>
      </c>
      <c r="B239" s="139"/>
      <c r="C239" s="139"/>
      <c r="D239" s="139"/>
      <c r="E239" s="139"/>
      <c r="F239" s="145"/>
      <c r="G239" s="141" t="s">
        <v>62</v>
      </c>
      <c r="H239" s="141" t="s">
        <v>145</v>
      </c>
      <c r="I239" s="139"/>
      <c r="J239" s="138">
        <v>0</v>
      </c>
      <c r="K239" s="2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36">
        <v>240</v>
      </c>
      <c r="B240" s="139"/>
      <c r="C240" s="139"/>
      <c r="D240" s="139"/>
      <c r="E240" s="139"/>
      <c r="F240" s="145"/>
      <c r="G240" s="141" t="s">
        <v>64</v>
      </c>
      <c r="H240" s="141" t="s">
        <v>146</v>
      </c>
      <c r="I240" s="139"/>
      <c r="J240" s="138">
        <v>0</v>
      </c>
      <c r="K240" s="2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36">
        <v>241</v>
      </c>
      <c r="B241" s="141"/>
      <c r="C241" s="141"/>
      <c r="D241" s="141"/>
      <c r="E241" s="141"/>
      <c r="F241" s="142"/>
      <c r="G241" s="141" t="s">
        <v>66</v>
      </c>
      <c r="H241" s="22" t="s">
        <v>147</v>
      </c>
      <c r="I241" s="141"/>
      <c r="J241" s="138">
        <v>0</v>
      </c>
      <c r="K241" s="17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36">
        <v>242</v>
      </c>
      <c r="B242" s="141"/>
      <c r="C242" s="141"/>
      <c r="D242" s="141"/>
      <c r="E242" s="141"/>
      <c r="F242" s="142"/>
      <c r="G242" s="141" t="s">
        <v>68</v>
      </c>
      <c r="H242" s="22" t="s">
        <v>148</v>
      </c>
      <c r="I242" s="141"/>
      <c r="J242" s="138">
        <v>0</v>
      </c>
      <c r="K242" s="17"/>
      <c r="L242" s="72">
        <f t="shared" si="41"/>
        <v>0</v>
      </c>
      <c r="M242" s="17"/>
      <c r="N242" s="72">
        <f t="shared" si="42"/>
        <v>0</v>
      </c>
      <c r="O242" s="17"/>
      <c r="P242" s="72">
        <f t="shared" si="46"/>
        <v>0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36">
        <v>243</v>
      </c>
      <c r="B243" s="141"/>
      <c r="C243" s="141"/>
      <c r="D243" s="141"/>
      <c r="E243" s="141"/>
      <c r="F243" s="142"/>
      <c r="G243" s="141" t="s">
        <v>149</v>
      </c>
      <c r="H243" s="141" t="s">
        <v>150</v>
      </c>
      <c r="I243" s="141"/>
      <c r="J243" s="138">
        <v>0</v>
      </c>
      <c r="K243" s="17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36">
        <v>244</v>
      </c>
      <c r="B244" s="141"/>
      <c r="C244" s="141"/>
      <c r="D244" s="141"/>
      <c r="E244" s="141"/>
      <c r="F244" s="142"/>
      <c r="G244" s="141" t="s">
        <v>151</v>
      </c>
      <c r="H244" s="141" t="s">
        <v>152</v>
      </c>
      <c r="I244" s="141"/>
      <c r="J244" s="138">
        <v>0</v>
      </c>
      <c r="K244" s="17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36">
        <v>245</v>
      </c>
      <c r="B245" s="139"/>
      <c r="C245" s="139"/>
      <c r="D245" s="139"/>
      <c r="E245" s="139"/>
      <c r="F245" s="145" t="s">
        <v>70</v>
      </c>
      <c r="G245" s="146" t="s">
        <v>71</v>
      </c>
      <c r="H245" s="139"/>
      <c r="I245" s="139"/>
      <c r="J245" s="138">
        <v>0.03</v>
      </c>
      <c r="K245" s="21">
        <v>0</v>
      </c>
      <c r="L245" s="72">
        <f t="shared" si="41"/>
        <v>0</v>
      </c>
      <c r="M245" s="21">
        <v>0.01853820343676895</v>
      </c>
      <c r="N245" s="72">
        <f t="shared" si="42"/>
        <v>1.6714930429286233E-09</v>
      </c>
      <c r="O245" s="21">
        <v>0.011461796563231048</v>
      </c>
      <c r="P245" s="72">
        <f t="shared" si="46"/>
        <v>1.6714928515910576E-09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0</v>
      </c>
      <c r="V245" s="72">
        <f t="shared" si="36"/>
        <v>0</v>
      </c>
      <c r="W245" s="21">
        <v>0</v>
      </c>
      <c r="X245" s="72">
        <f t="shared" si="47"/>
        <v>0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36">
        <v>246</v>
      </c>
      <c r="B246" s="141"/>
      <c r="C246" s="141"/>
      <c r="D246" s="141"/>
      <c r="E246" s="141"/>
      <c r="F246" s="145"/>
      <c r="G246" s="141" t="s">
        <v>60</v>
      </c>
      <c r="H246" s="141" t="s">
        <v>153</v>
      </c>
      <c r="I246" s="141"/>
      <c r="J246" s="138">
        <v>0.03</v>
      </c>
      <c r="K246" s="17">
        <v>0</v>
      </c>
      <c r="L246" s="72">
        <f t="shared" si="41"/>
        <v>0</v>
      </c>
      <c r="M246" s="17">
        <v>0.01853820343676895</v>
      </c>
      <c r="N246" s="72">
        <f t="shared" si="42"/>
        <v>1.6714930429286233E-09</v>
      </c>
      <c r="O246" s="17">
        <v>0.011461796563231048</v>
      </c>
      <c r="P246" s="72">
        <f t="shared" si="46"/>
        <v>1.6714928515910576E-09</v>
      </c>
      <c r="Q246" s="17"/>
      <c r="R246" s="72">
        <f t="shared" si="43"/>
        <v>0</v>
      </c>
      <c r="S246" s="17"/>
      <c r="T246" s="72">
        <f t="shared" si="44"/>
        <v>0</v>
      </c>
      <c r="U246" s="17">
        <v>0</v>
      </c>
      <c r="V246" s="72">
        <f t="shared" si="36"/>
        <v>0</v>
      </c>
      <c r="W246" s="17">
        <v>0</v>
      </c>
      <c r="X246" s="72">
        <f t="shared" si="47"/>
        <v>0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36">
        <v>247</v>
      </c>
      <c r="B247" s="141"/>
      <c r="C247" s="141"/>
      <c r="D247" s="141"/>
      <c r="E247" s="141"/>
      <c r="F247" s="145"/>
      <c r="G247" s="141" t="s">
        <v>73</v>
      </c>
      <c r="H247" s="141" t="s">
        <v>154</v>
      </c>
      <c r="I247" s="141"/>
      <c r="J247" s="138">
        <v>0</v>
      </c>
      <c r="K247" s="17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36">
        <v>248</v>
      </c>
      <c r="B248" s="141"/>
      <c r="C248" s="141"/>
      <c r="D248" s="141"/>
      <c r="E248" s="141"/>
      <c r="F248" s="145"/>
      <c r="G248" s="141" t="s">
        <v>62</v>
      </c>
      <c r="H248" s="141" t="s">
        <v>155</v>
      </c>
      <c r="I248" s="141"/>
      <c r="J248" s="138">
        <v>0</v>
      </c>
      <c r="K248" s="17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36">
        <v>249</v>
      </c>
      <c r="B249" s="141"/>
      <c r="C249" s="141"/>
      <c r="D249" s="141"/>
      <c r="E249" s="141"/>
      <c r="F249" s="145"/>
      <c r="G249" s="141" t="s">
        <v>64</v>
      </c>
      <c r="H249" s="141" t="s">
        <v>156</v>
      </c>
      <c r="I249" s="141"/>
      <c r="J249" s="138">
        <v>0</v>
      </c>
      <c r="K249" s="17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36">
        <v>250</v>
      </c>
      <c r="B250" s="141"/>
      <c r="C250" s="141"/>
      <c r="D250" s="141"/>
      <c r="E250" s="141"/>
      <c r="F250" s="145"/>
      <c r="G250" s="141" t="s">
        <v>66</v>
      </c>
      <c r="H250" s="141" t="s">
        <v>157</v>
      </c>
      <c r="I250" s="141"/>
      <c r="J250" s="138">
        <v>0</v>
      </c>
      <c r="K250" s="17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36">
        <v>251</v>
      </c>
      <c r="B251" s="141"/>
      <c r="C251" s="141"/>
      <c r="D251" s="141"/>
      <c r="E251" s="141"/>
      <c r="F251" s="142"/>
      <c r="G251" s="141" t="s">
        <v>68</v>
      </c>
      <c r="H251" s="141" t="s">
        <v>158</v>
      </c>
      <c r="I251" s="141"/>
      <c r="J251" s="138">
        <v>0</v>
      </c>
      <c r="K251" s="17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36">
        <v>252</v>
      </c>
      <c r="B252" s="141"/>
      <c r="C252" s="141"/>
      <c r="D252" s="141"/>
      <c r="E252" s="141"/>
      <c r="F252" s="142"/>
      <c r="G252" s="141" t="s">
        <v>149</v>
      </c>
      <c r="H252" s="141" t="s">
        <v>159</v>
      </c>
      <c r="I252" s="141"/>
      <c r="J252" s="138">
        <v>0</v>
      </c>
      <c r="K252" s="17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36">
        <v>253</v>
      </c>
      <c r="B253" s="141"/>
      <c r="C253" s="141"/>
      <c r="D253" s="141"/>
      <c r="E253" s="141"/>
      <c r="F253" s="142"/>
      <c r="G253" s="141" t="s">
        <v>151</v>
      </c>
      <c r="H253" s="141" t="s">
        <v>160</v>
      </c>
      <c r="I253" s="141"/>
      <c r="J253" s="138">
        <v>0</v>
      </c>
      <c r="K253" s="17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36">
        <v>254</v>
      </c>
      <c r="B254" s="141"/>
      <c r="C254" s="141"/>
      <c r="D254" s="141"/>
      <c r="E254" s="141"/>
      <c r="F254" s="142"/>
      <c r="G254" s="141" t="s">
        <v>161</v>
      </c>
      <c r="H254" s="141" t="s">
        <v>162</v>
      </c>
      <c r="I254" s="141"/>
      <c r="J254" s="138">
        <v>0</v>
      </c>
      <c r="K254" s="17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36">
        <v>255</v>
      </c>
      <c r="B255" s="141"/>
      <c r="C255" s="141"/>
      <c r="D255" s="141"/>
      <c r="E255" s="141"/>
      <c r="F255" s="142"/>
      <c r="G255" s="141" t="s">
        <v>163</v>
      </c>
      <c r="H255" s="141" t="s">
        <v>164</v>
      </c>
      <c r="I255" s="141"/>
      <c r="J255" s="138">
        <v>0</v>
      </c>
      <c r="K255" s="17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36">
        <v>256</v>
      </c>
      <c r="B256" s="139"/>
      <c r="C256" s="139"/>
      <c r="D256" s="139"/>
      <c r="E256" s="139" t="s">
        <v>40</v>
      </c>
      <c r="F256" s="88" t="s">
        <v>53</v>
      </c>
      <c r="G256" s="139"/>
      <c r="H256" s="139"/>
      <c r="I256" s="139"/>
      <c r="J256" s="138">
        <v>1733.73</v>
      </c>
      <c r="K256" s="21">
        <v>0</v>
      </c>
      <c r="L256" s="72">
        <f t="shared" si="41"/>
        <v>0</v>
      </c>
      <c r="M256" s="21">
        <v>1071.3413148143145</v>
      </c>
      <c r="N256" s="72">
        <f t="shared" si="42"/>
        <v>9.659725444388808E-05</v>
      </c>
      <c r="O256" s="21">
        <v>662.3886851856855</v>
      </c>
      <c r="P256" s="72">
        <f t="shared" si="46"/>
        <v>9.659724338629881E-05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36">
        <v>257</v>
      </c>
      <c r="B257" s="139"/>
      <c r="C257" s="139"/>
      <c r="D257" s="139"/>
      <c r="E257" s="139"/>
      <c r="F257" s="145" t="s">
        <v>58</v>
      </c>
      <c r="G257" s="146" t="s">
        <v>59</v>
      </c>
      <c r="H257" s="139"/>
      <c r="I257" s="139"/>
      <c r="J257" s="138">
        <v>0</v>
      </c>
      <c r="K257" s="21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36">
        <v>258</v>
      </c>
      <c r="B258" s="139"/>
      <c r="C258" s="139"/>
      <c r="D258" s="139"/>
      <c r="E258" s="139"/>
      <c r="F258" s="145"/>
      <c r="G258" s="141" t="s">
        <v>60</v>
      </c>
      <c r="H258" s="22" t="s">
        <v>165</v>
      </c>
      <c r="I258" s="139"/>
      <c r="J258" s="138">
        <v>0</v>
      </c>
      <c r="K258" s="2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36">
        <v>259</v>
      </c>
      <c r="B259" s="139"/>
      <c r="C259" s="139"/>
      <c r="D259" s="139"/>
      <c r="E259" s="139"/>
      <c r="F259" s="145"/>
      <c r="G259" s="141" t="s">
        <v>73</v>
      </c>
      <c r="H259" s="22" t="s">
        <v>166</v>
      </c>
      <c r="I259" s="139"/>
      <c r="J259" s="138">
        <v>0</v>
      </c>
      <c r="K259" s="2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36">
        <v>260</v>
      </c>
      <c r="B260" s="139"/>
      <c r="C260" s="139"/>
      <c r="D260" s="139"/>
      <c r="E260" s="139"/>
      <c r="F260" s="145"/>
      <c r="G260" s="141" t="s">
        <v>62</v>
      </c>
      <c r="H260" s="22" t="s">
        <v>167</v>
      </c>
      <c r="I260" s="139"/>
      <c r="J260" s="138">
        <v>0</v>
      </c>
      <c r="K260" s="2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36">
        <v>261</v>
      </c>
      <c r="B261" s="139"/>
      <c r="C261" s="139"/>
      <c r="D261" s="139"/>
      <c r="E261" s="139"/>
      <c r="F261" s="145"/>
      <c r="G261" s="141" t="s">
        <v>64</v>
      </c>
      <c r="H261" s="151" t="s">
        <v>168</v>
      </c>
      <c r="I261" s="139"/>
      <c r="J261" s="138">
        <v>0</v>
      </c>
      <c r="K261" s="2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36">
        <v>262</v>
      </c>
      <c r="B262" s="139"/>
      <c r="C262" s="139"/>
      <c r="D262" s="139"/>
      <c r="E262" s="139"/>
      <c r="F262" s="145"/>
      <c r="G262" s="141" t="s">
        <v>66</v>
      </c>
      <c r="H262" s="141" t="s">
        <v>169</v>
      </c>
      <c r="I262" s="139"/>
      <c r="J262" s="138">
        <v>0</v>
      </c>
      <c r="K262" s="2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36">
        <v>263</v>
      </c>
      <c r="B263" s="139"/>
      <c r="C263" s="139"/>
      <c r="D263" s="139"/>
      <c r="E263" s="139"/>
      <c r="F263" s="145"/>
      <c r="G263" s="141" t="s">
        <v>68</v>
      </c>
      <c r="H263" s="22" t="s">
        <v>170</v>
      </c>
      <c r="I263" s="139"/>
      <c r="J263" s="138">
        <v>0</v>
      </c>
      <c r="K263" s="2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36">
        <v>264</v>
      </c>
      <c r="B264" s="139"/>
      <c r="C264" s="139"/>
      <c r="D264" s="139"/>
      <c r="E264" s="139"/>
      <c r="F264" s="145"/>
      <c r="G264" s="141" t="s">
        <v>149</v>
      </c>
      <c r="H264" s="22" t="s">
        <v>171</v>
      </c>
      <c r="I264" s="139"/>
      <c r="J264" s="138">
        <v>0</v>
      </c>
      <c r="K264" s="2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36">
        <v>265</v>
      </c>
      <c r="B265" s="139"/>
      <c r="C265" s="139"/>
      <c r="D265" s="139"/>
      <c r="E265" s="139"/>
      <c r="F265" s="145"/>
      <c r="G265" s="141" t="s">
        <v>151</v>
      </c>
      <c r="H265" s="22" t="s">
        <v>172</v>
      </c>
      <c r="I265" s="139"/>
      <c r="J265" s="138">
        <v>0</v>
      </c>
      <c r="K265" s="2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36">
        <v>266</v>
      </c>
      <c r="B266" s="139"/>
      <c r="C266" s="139"/>
      <c r="D266" s="139"/>
      <c r="E266" s="139"/>
      <c r="F266" s="142"/>
      <c r="G266" s="141" t="s">
        <v>161</v>
      </c>
      <c r="H266" s="151" t="s">
        <v>173</v>
      </c>
      <c r="I266" s="141"/>
      <c r="J266" s="138">
        <v>0</v>
      </c>
      <c r="K266" s="2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36">
        <v>267</v>
      </c>
      <c r="B267" s="139"/>
      <c r="C267" s="139"/>
      <c r="D267" s="139"/>
      <c r="E267" s="139"/>
      <c r="F267" s="145"/>
      <c r="G267" s="141" t="s">
        <v>163</v>
      </c>
      <c r="H267" s="22" t="s">
        <v>174</v>
      </c>
      <c r="I267" s="139"/>
      <c r="J267" s="138">
        <v>0</v>
      </c>
      <c r="K267" s="2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36">
        <v>268</v>
      </c>
      <c r="B268" s="139"/>
      <c r="C268" s="139"/>
      <c r="D268" s="139"/>
      <c r="E268" s="139"/>
      <c r="F268" s="145" t="s">
        <v>70</v>
      </c>
      <c r="G268" s="146" t="s">
        <v>71</v>
      </c>
      <c r="H268" s="139"/>
      <c r="I268" s="139"/>
      <c r="J268" s="138">
        <v>1733.73</v>
      </c>
      <c r="K268" s="21">
        <v>0</v>
      </c>
      <c r="L268" s="72">
        <f t="shared" si="41"/>
        <v>0</v>
      </c>
      <c r="M268" s="21">
        <v>1071.3413148143145</v>
      </c>
      <c r="N268" s="72">
        <f t="shared" si="42"/>
        <v>9.659725444388808E-05</v>
      </c>
      <c r="O268" s="21">
        <v>662.3886851856855</v>
      </c>
      <c r="P268" s="72">
        <f t="shared" si="46"/>
        <v>9.659724338629881E-05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36">
        <v>269</v>
      </c>
      <c r="B269" s="141"/>
      <c r="C269" s="141"/>
      <c r="D269" s="141"/>
      <c r="E269" s="141"/>
      <c r="F269" s="145"/>
      <c r="G269" s="141" t="s">
        <v>60</v>
      </c>
      <c r="H269" s="22" t="s">
        <v>175</v>
      </c>
      <c r="I269" s="141"/>
      <c r="J269" s="138">
        <v>0</v>
      </c>
      <c r="K269" s="17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36">
        <v>270</v>
      </c>
      <c r="B270" s="141"/>
      <c r="C270" s="141"/>
      <c r="D270" s="141"/>
      <c r="E270" s="141"/>
      <c r="F270" s="145"/>
      <c r="G270" s="141" t="s">
        <v>73</v>
      </c>
      <c r="H270" s="141" t="s">
        <v>176</v>
      </c>
      <c r="I270" s="141"/>
      <c r="J270" s="138">
        <v>0</v>
      </c>
      <c r="K270" s="17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36">
        <v>271</v>
      </c>
      <c r="B271" s="141"/>
      <c r="C271" s="141"/>
      <c r="D271" s="141"/>
      <c r="E271" s="141"/>
      <c r="F271" s="145"/>
      <c r="G271" s="141" t="s">
        <v>62</v>
      </c>
      <c r="H271" s="141" t="s">
        <v>177</v>
      </c>
      <c r="I271" s="141"/>
      <c r="J271" s="138">
        <v>0</v>
      </c>
      <c r="K271" s="17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36">
        <v>272</v>
      </c>
      <c r="B272" s="141"/>
      <c r="C272" s="141"/>
      <c r="D272" s="141"/>
      <c r="E272" s="141"/>
      <c r="F272" s="145"/>
      <c r="G272" s="141" t="s">
        <v>64</v>
      </c>
      <c r="H272" s="151" t="s">
        <v>178</v>
      </c>
      <c r="I272" s="139"/>
      <c r="J272" s="138">
        <v>0</v>
      </c>
      <c r="K272" s="17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36">
        <v>273</v>
      </c>
      <c r="B273" s="141"/>
      <c r="C273" s="141"/>
      <c r="D273" s="141"/>
      <c r="E273" s="141"/>
      <c r="F273" s="145"/>
      <c r="G273" s="141" t="s">
        <v>66</v>
      </c>
      <c r="H273" s="141" t="s">
        <v>179</v>
      </c>
      <c r="I273" s="141"/>
      <c r="J273" s="138">
        <v>1733.73</v>
      </c>
      <c r="K273" s="17"/>
      <c r="L273" s="72">
        <f t="shared" si="53"/>
        <v>0</v>
      </c>
      <c r="M273" s="17">
        <v>1071.3413148143145</v>
      </c>
      <c r="N273" s="72">
        <f t="shared" si="54"/>
        <v>9.659725444388808E-05</v>
      </c>
      <c r="O273" s="17">
        <v>662.3886851856855</v>
      </c>
      <c r="P273" s="72">
        <f t="shared" si="58"/>
        <v>9.659724338629881E-05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36">
        <v>274</v>
      </c>
      <c r="B274" s="141"/>
      <c r="C274" s="141"/>
      <c r="D274" s="141"/>
      <c r="E274" s="141"/>
      <c r="F274" s="142"/>
      <c r="G274" s="141" t="s">
        <v>68</v>
      </c>
      <c r="H274" s="22" t="s">
        <v>180</v>
      </c>
      <c r="I274" s="141"/>
      <c r="J274" s="138">
        <v>0</v>
      </c>
      <c r="K274" s="17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36">
        <v>275</v>
      </c>
      <c r="B275" s="141"/>
      <c r="C275" s="141"/>
      <c r="D275" s="141"/>
      <c r="E275" s="141"/>
      <c r="F275" s="142"/>
      <c r="G275" s="141" t="s">
        <v>149</v>
      </c>
      <c r="H275" s="141" t="s">
        <v>181</v>
      </c>
      <c r="I275" s="141"/>
      <c r="J275" s="138">
        <v>0</v>
      </c>
      <c r="K275" s="17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36">
        <v>276</v>
      </c>
      <c r="B276" s="141"/>
      <c r="C276" s="141"/>
      <c r="D276" s="141"/>
      <c r="E276" s="141"/>
      <c r="F276" s="142"/>
      <c r="G276" s="141" t="s">
        <v>151</v>
      </c>
      <c r="H276" s="141" t="s">
        <v>182</v>
      </c>
      <c r="I276" s="141"/>
      <c r="J276" s="138">
        <v>0</v>
      </c>
      <c r="K276" s="17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36">
        <v>277</v>
      </c>
      <c r="B277" s="141"/>
      <c r="C277" s="141"/>
      <c r="D277" s="141"/>
      <c r="E277" s="141"/>
      <c r="F277" s="145"/>
      <c r="G277" s="141" t="s">
        <v>161</v>
      </c>
      <c r="H277" s="151" t="s">
        <v>183</v>
      </c>
      <c r="I277" s="139"/>
      <c r="J277" s="138">
        <v>0</v>
      </c>
      <c r="K277" s="17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36">
        <v>278</v>
      </c>
      <c r="B278" s="141"/>
      <c r="C278" s="141"/>
      <c r="D278" s="141"/>
      <c r="E278" s="141"/>
      <c r="F278" s="142"/>
      <c r="G278" s="141" t="s">
        <v>163</v>
      </c>
      <c r="H278" s="141" t="s">
        <v>184</v>
      </c>
      <c r="I278" s="141"/>
      <c r="J278" s="138">
        <v>0</v>
      </c>
      <c r="K278" s="17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36">
        <v>279</v>
      </c>
      <c r="B279" s="141"/>
      <c r="C279" s="141"/>
      <c r="D279" s="141"/>
      <c r="E279" s="141"/>
      <c r="F279" s="142"/>
      <c r="G279" s="141"/>
      <c r="H279" s="141"/>
      <c r="I279" s="141"/>
      <c r="J279" s="144"/>
      <c r="K279" s="17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36">
        <v>280</v>
      </c>
      <c r="B280" s="139"/>
      <c r="C280" s="139"/>
      <c r="D280" s="80" t="s">
        <v>185</v>
      </c>
      <c r="E280" s="80" t="s">
        <v>186</v>
      </c>
      <c r="F280" s="80"/>
      <c r="G280" s="80"/>
      <c r="H280" s="80"/>
      <c r="I280" s="80"/>
      <c r="J280" s="138">
        <v>462485.69</v>
      </c>
      <c r="K280" s="15">
        <v>10550.69</v>
      </c>
      <c r="L280" s="72">
        <f t="shared" si="53"/>
        <v>0.021708534272457863</v>
      </c>
      <c r="M280" s="15">
        <v>278386.15562818013</v>
      </c>
      <c r="N280" s="72">
        <f t="shared" si="54"/>
        <v>0.025100626604260066</v>
      </c>
      <c r="O280" s="15">
        <v>172120.53437181984</v>
      </c>
      <c r="P280" s="72">
        <f t="shared" si="58"/>
        <v>0.025100623730964954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111.91</v>
      </c>
      <c r="V280" s="72">
        <f t="shared" si="48"/>
        <v>0.00016905403308903005</v>
      </c>
      <c r="W280" s="15">
        <v>1316.3999999999999</v>
      </c>
      <c r="X280" s="72">
        <f t="shared" si="59"/>
        <v>0.001126363662406187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36">
        <v>281</v>
      </c>
      <c r="B281" s="139"/>
      <c r="C281" s="139"/>
      <c r="D281" s="139"/>
      <c r="E281" s="139" t="s">
        <v>38</v>
      </c>
      <c r="F281" s="87" t="s">
        <v>37</v>
      </c>
      <c r="G281" s="139"/>
      <c r="H281" s="139"/>
      <c r="I281" s="139"/>
      <c r="J281" s="138">
        <v>6785.289999999999</v>
      </c>
      <c r="K281" s="15">
        <v>16.72</v>
      </c>
      <c r="L281" s="72">
        <f t="shared" si="53"/>
        <v>3.44021758800131E-05</v>
      </c>
      <c r="M281" s="15">
        <v>3299.9608761746586</v>
      </c>
      <c r="N281" s="72">
        <f t="shared" si="54"/>
        <v>0.00029754024791433365</v>
      </c>
      <c r="O281" s="15">
        <v>2040.2991238253417</v>
      </c>
      <c r="P281" s="72">
        <f t="shared" si="58"/>
        <v>0.00029754021385458877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111.91</v>
      </c>
      <c r="V281" s="72">
        <f t="shared" si="48"/>
        <v>0.00016905403308903005</v>
      </c>
      <c r="W281" s="15">
        <v>1316.3999999999999</v>
      </c>
      <c r="X281" s="72">
        <f t="shared" si="59"/>
        <v>0.001126363662406187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36">
        <v>282</v>
      </c>
      <c r="B282" s="139"/>
      <c r="C282" s="139"/>
      <c r="D282" s="139"/>
      <c r="E282" s="139"/>
      <c r="F282" s="145" t="s">
        <v>59</v>
      </c>
      <c r="G282" s="141"/>
      <c r="H282" s="22"/>
      <c r="I282" s="139"/>
      <c r="J282" s="138">
        <v>6323.320000000001</v>
      </c>
      <c r="K282" s="21">
        <v>15.05</v>
      </c>
      <c r="L282" s="72">
        <f t="shared" si="53"/>
        <v>3.096607338482041E-05</v>
      </c>
      <c r="M282" s="21">
        <v>3045.6723396324987</v>
      </c>
      <c r="N282" s="72">
        <f t="shared" si="54"/>
        <v>0.0002746123778444817</v>
      </c>
      <c r="O282" s="21">
        <v>1883.0776603675013</v>
      </c>
      <c r="P282" s="72">
        <f t="shared" si="58"/>
        <v>0.00027461234640931424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104.72</v>
      </c>
      <c r="V282" s="72">
        <f t="shared" si="48"/>
        <v>0.00015819264002397664</v>
      </c>
      <c r="W282" s="21">
        <v>1274.8</v>
      </c>
      <c r="X282" s="72">
        <f t="shared" si="59"/>
        <v>0.001090769064748866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36">
        <v>283</v>
      </c>
      <c r="B283" s="139"/>
      <c r="C283" s="139"/>
      <c r="D283" s="139"/>
      <c r="E283" s="139"/>
      <c r="F283" s="145" t="s">
        <v>58</v>
      </c>
      <c r="G283" s="141" t="s">
        <v>187</v>
      </c>
      <c r="H283" s="22"/>
      <c r="I283" s="139"/>
      <c r="J283" s="138">
        <v>0</v>
      </c>
      <c r="K283" s="21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36">
        <v>284</v>
      </c>
      <c r="B284" s="139"/>
      <c r="C284" s="139"/>
      <c r="D284" s="139"/>
      <c r="E284" s="139"/>
      <c r="F284" s="145"/>
      <c r="G284" s="141" t="s">
        <v>60</v>
      </c>
      <c r="H284" s="22" t="s">
        <v>188</v>
      </c>
      <c r="I284" s="139"/>
      <c r="J284" s="138">
        <v>0</v>
      </c>
      <c r="K284" s="2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36">
        <v>285</v>
      </c>
      <c r="B285" s="139"/>
      <c r="C285" s="139"/>
      <c r="D285" s="139"/>
      <c r="E285" s="139"/>
      <c r="F285" s="145"/>
      <c r="G285" s="141" t="s">
        <v>73</v>
      </c>
      <c r="H285" s="22" t="s">
        <v>189</v>
      </c>
      <c r="I285" s="139"/>
      <c r="J285" s="138">
        <v>0</v>
      </c>
      <c r="K285" s="2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36">
        <v>286</v>
      </c>
      <c r="B286" s="139"/>
      <c r="C286" s="139"/>
      <c r="D286" s="139"/>
      <c r="E286" s="139"/>
      <c r="F286" s="145"/>
      <c r="G286" s="141" t="s">
        <v>62</v>
      </c>
      <c r="H286" s="22" t="s">
        <v>190</v>
      </c>
      <c r="I286" s="139"/>
      <c r="J286" s="138">
        <v>0</v>
      </c>
      <c r="K286" s="2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36">
        <v>287</v>
      </c>
      <c r="B287" s="139"/>
      <c r="C287" s="139"/>
      <c r="D287" s="139"/>
      <c r="E287" s="139"/>
      <c r="F287" s="145"/>
      <c r="G287" s="141" t="s">
        <v>64</v>
      </c>
      <c r="H287" s="22" t="s">
        <v>191</v>
      </c>
      <c r="I287" s="139"/>
      <c r="J287" s="138">
        <v>0</v>
      </c>
      <c r="K287" s="2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36">
        <v>288</v>
      </c>
      <c r="B288" s="139"/>
      <c r="C288" s="139"/>
      <c r="D288" s="139"/>
      <c r="E288" s="139"/>
      <c r="F288" s="145"/>
      <c r="G288" s="141" t="s">
        <v>66</v>
      </c>
      <c r="H288" s="22" t="s">
        <v>192</v>
      </c>
      <c r="I288" s="139"/>
      <c r="J288" s="138">
        <v>0</v>
      </c>
      <c r="K288" s="2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36">
        <v>289</v>
      </c>
      <c r="B289" s="139"/>
      <c r="C289" s="139"/>
      <c r="D289" s="139"/>
      <c r="E289" s="139"/>
      <c r="F289" s="145"/>
      <c r="G289" s="141" t="s">
        <v>68</v>
      </c>
      <c r="H289" s="22" t="s">
        <v>193</v>
      </c>
      <c r="I289" s="139"/>
      <c r="J289" s="138">
        <v>0</v>
      </c>
      <c r="K289" s="2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36">
        <v>290</v>
      </c>
      <c r="B290" s="139"/>
      <c r="C290" s="139"/>
      <c r="D290" s="139"/>
      <c r="E290" s="139"/>
      <c r="F290" s="145" t="s">
        <v>70</v>
      </c>
      <c r="G290" s="141" t="s">
        <v>194</v>
      </c>
      <c r="H290" s="22"/>
      <c r="I290" s="139"/>
      <c r="J290" s="138">
        <v>0</v>
      </c>
      <c r="K290" s="21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36">
        <v>291</v>
      </c>
      <c r="B291" s="139"/>
      <c r="C291" s="139"/>
      <c r="D291" s="139"/>
      <c r="E291" s="139"/>
      <c r="F291" s="145"/>
      <c r="G291" s="141" t="s">
        <v>60</v>
      </c>
      <c r="H291" s="22" t="s">
        <v>188</v>
      </c>
      <c r="I291" s="139"/>
      <c r="J291" s="138">
        <v>0</v>
      </c>
      <c r="K291" s="2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36">
        <v>292</v>
      </c>
      <c r="B292" s="139"/>
      <c r="C292" s="139"/>
      <c r="D292" s="139"/>
      <c r="E292" s="139"/>
      <c r="F292" s="145"/>
      <c r="G292" s="141" t="s">
        <v>73</v>
      </c>
      <c r="H292" s="22" t="s">
        <v>189</v>
      </c>
      <c r="I292" s="139"/>
      <c r="J292" s="138">
        <v>0</v>
      </c>
      <c r="K292" s="2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36">
        <v>293</v>
      </c>
      <c r="B293" s="139"/>
      <c r="C293" s="139"/>
      <c r="D293" s="139"/>
      <c r="E293" s="139"/>
      <c r="F293" s="145"/>
      <c r="G293" s="141" t="s">
        <v>62</v>
      </c>
      <c r="H293" s="22" t="s">
        <v>190</v>
      </c>
      <c r="I293" s="139"/>
      <c r="J293" s="138">
        <v>0</v>
      </c>
      <c r="K293" s="2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36">
        <v>294</v>
      </c>
      <c r="B294" s="139"/>
      <c r="C294" s="139"/>
      <c r="D294" s="139"/>
      <c r="E294" s="139"/>
      <c r="F294" s="145"/>
      <c r="G294" s="141" t="s">
        <v>64</v>
      </c>
      <c r="H294" s="22" t="s">
        <v>191</v>
      </c>
      <c r="I294" s="139"/>
      <c r="J294" s="138">
        <v>0</v>
      </c>
      <c r="K294" s="2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36">
        <v>295</v>
      </c>
      <c r="B295" s="139"/>
      <c r="C295" s="139"/>
      <c r="D295" s="139"/>
      <c r="E295" s="139"/>
      <c r="F295" s="145"/>
      <c r="G295" s="141" t="s">
        <v>66</v>
      </c>
      <c r="H295" s="22" t="s">
        <v>192</v>
      </c>
      <c r="I295" s="139"/>
      <c r="J295" s="138">
        <v>0</v>
      </c>
      <c r="K295" s="2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36">
        <v>296</v>
      </c>
      <c r="B296" s="139"/>
      <c r="C296" s="139"/>
      <c r="D296" s="139"/>
      <c r="E296" s="139"/>
      <c r="F296" s="145"/>
      <c r="G296" s="141" t="s">
        <v>68</v>
      </c>
      <c r="H296" s="22" t="s">
        <v>193</v>
      </c>
      <c r="I296" s="139"/>
      <c r="J296" s="138">
        <v>0</v>
      </c>
      <c r="K296" s="2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36">
        <v>297</v>
      </c>
      <c r="B297" s="139"/>
      <c r="C297" s="139"/>
      <c r="D297" s="139"/>
      <c r="E297" s="139"/>
      <c r="F297" s="145" t="s">
        <v>92</v>
      </c>
      <c r="G297" s="141" t="s">
        <v>195</v>
      </c>
      <c r="H297" s="22"/>
      <c r="I297" s="139"/>
      <c r="J297" s="138">
        <v>0</v>
      </c>
      <c r="K297" s="21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36">
        <v>298</v>
      </c>
      <c r="B298" s="139"/>
      <c r="C298" s="139"/>
      <c r="D298" s="139"/>
      <c r="E298" s="139"/>
      <c r="F298" s="145"/>
      <c r="G298" s="141" t="s">
        <v>60</v>
      </c>
      <c r="H298" s="22" t="s">
        <v>188</v>
      </c>
      <c r="I298" s="139"/>
      <c r="J298" s="138">
        <v>0</v>
      </c>
      <c r="K298" s="2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36">
        <v>299</v>
      </c>
      <c r="B299" s="139"/>
      <c r="C299" s="139"/>
      <c r="D299" s="139"/>
      <c r="E299" s="139"/>
      <c r="F299" s="145"/>
      <c r="G299" s="141" t="s">
        <v>73</v>
      </c>
      <c r="H299" s="22" t="s">
        <v>189</v>
      </c>
      <c r="I299" s="139"/>
      <c r="J299" s="138">
        <v>0</v>
      </c>
      <c r="K299" s="2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36">
        <v>300</v>
      </c>
      <c r="B300" s="139"/>
      <c r="C300" s="139"/>
      <c r="D300" s="139"/>
      <c r="E300" s="139"/>
      <c r="F300" s="145"/>
      <c r="G300" s="141" t="s">
        <v>62</v>
      </c>
      <c r="H300" s="22" t="s">
        <v>190</v>
      </c>
      <c r="I300" s="139"/>
      <c r="J300" s="138">
        <v>0</v>
      </c>
      <c r="K300" s="2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36">
        <v>301</v>
      </c>
      <c r="B301" s="139"/>
      <c r="C301" s="139"/>
      <c r="D301" s="139"/>
      <c r="E301" s="139"/>
      <c r="F301" s="145"/>
      <c r="G301" s="141" t="s">
        <v>64</v>
      </c>
      <c r="H301" s="22" t="s">
        <v>191</v>
      </c>
      <c r="I301" s="139"/>
      <c r="J301" s="138">
        <v>0</v>
      </c>
      <c r="K301" s="2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36">
        <v>302</v>
      </c>
      <c r="B302" s="139"/>
      <c r="C302" s="139"/>
      <c r="D302" s="139"/>
      <c r="E302" s="139"/>
      <c r="F302" s="145"/>
      <c r="G302" s="141" t="s">
        <v>66</v>
      </c>
      <c r="H302" s="22" t="s">
        <v>192</v>
      </c>
      <c r="I302" s="139"/>
      <c r="J302" s="138">
        <v>0</v>
      </c>
      <c r="K302" s="2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36">
        <v>303</v>
      </c>
      <c r="B303" s="139"/>
      <c r="C303" s="139"/>
      <c r="D303" s="139"/>
      <c r="E303" s="139"/>
      <c r="F303" s="145"/>
      <c r="G303" s="141" t="s">
        <v>68</v>
      </c>
      <c r="H303" s="22" t="s">
        <v>193</v>
      </c>
      <c r="I303" s="139"/>
      <c r="J303" s="138">
        <v>0</v>
      </c>
      <c r="K303" s="2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36">
        <v>304</v>
      </c>
      <c r="B304" s="139"/>
      <c r="C304" s="139"/>
      <c r="D304" s="139"/>
      <c r="E304" s="139"/>
      <c r="F304" s="145" t="s">
        <v>94</v>
      </c>
      <c r="G304" s="141" t="s">
        <v>196</v>
      </c>
      <c r="H304" s="22"/>
      <c r="I304" s="139"/>
      <c r="J304" s="138">
        <v>6323.320000000001</v>
      </c>
      <c r="K304" s="21">
        <v>15.05</v>
      </c>
      <c r="L304" s="72">
        <f t="shared" si="53"/>
        <v>3.096607338482041E-05</v>
      </c>
      <c r="M304" s="21">
        <v>3045.6723396324987</v>
      </c>
      <c r="N304" s="72">
        <f t="shared" si="54"/>
        <v>0.0002746123778444817</v>
      </c>
      <c r="O304" s="21">
        <v>1883.0776603675013</v>
      </c>
      <c r="P304" s="72">
        <f t="shared" si="58"/>
        <v>0.00027461234640931424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104.72</v>
      </c>
      <c r="V304" s="72">
        <f t="shared" si="48"/>
        <v>0.00015819264002397664</v>
      </c>
      <c r="W304" s="21">
        <v>1274.8</v>
      </c>
      <c r="X304" s="72">
        <f t="shared" si="59"/>
        <v>0.001090769064748866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36">
        <v>305</v>
      </c>
      <c r="B305" s="139"/>
      <c r="C305" s="139"/>
      <c r="D305" s="139"/>
      <c r="E305" s="139"/>
      <c r="F305" s="145"/>
      <c r="G305" s="141" t="s">
        <v>60</v>
      </c>
      <c r="H305" s="22" t="s">
        <v>302</v>
      </c>
      <c r="I305" s="139"/>
      <c r="J305" s="138">
        <v>0</v>
      </c>
      <c r="K305" s="23"/>
      <c r="L305" s="72">
        <f t="shared" si="53"/>
        <v>0</v>
      </c>
      <c r="M305" s="23"/>
      <c r="N305" s="72">
        <f t="shared" si="54"/>
        <v>0</v>
      </c>
      <c r="O305" s="23"/>
      <c r="P305" s="72">
        <f t="shared" si="58"/>
        <v>0</v>
      </c>
      <c r="Q305" s="23"/>
      <c r="R305" s="72">
        <f t="shared" si="55"/>
        <v>0</v>
      </c>
      <c r="S305" s="23"/>
      <c r="T305" s="72">
        <f t="shared" si="56"/>
        <v>0</v>
      </c>
      <c r="U305" s="23"/>
      <c r="V305" s="72">
        <f t="shared" si="48"/>
        <v>0</v>
      </c>
      <c r="W305" s="23"/>
      <c r="X305" s="72">
        <f t="shared" si="59"/>
        <v>0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36">
        <v>306</v>
      </c>
      <c r="B306" s="139"/>
      <c r="C306" s="139"/>
      <c r="D306" s="139"/>
      <c r="E306" s="139"/>
      <c r="F306" s="145"/>
      <c r="G306" s="141" t="s">
        <v>73</v>
      </c>
      <c r="H306" s="22" t="s">
        <v>303</v>
      </c>
      <c r="I306" s="139"/>
      <c r="J306" s="138">
        <v>1534.7500000000002</v>
      </c>
      <c r="K306" s="23">
        <v>3.65</v>
      </c>
      <c r="L306" s="72">
        <f t="shared" si="53"/>
        <v>7.510044375720564E-06</v>
      </c>
      <c r="M306" s="23">
        <v>739.2232208434531</v>
      </c>
      <c r="N306" s="72">
        <f t="shared" si="54"/>
        <v>6.665189941547414E-05</v>
      </c>
      <c r="O306" s="23">
        <v>457.0467791565469</v>
      </c>
      <c r="P306" s="72">
        <f t="shared" si="58"/>
        <v>6.665189178576116E-05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25.42</v>
      </c>
      <c r="V306" s="72">
        <f t="shared" si="48"/>
        <v>3.840008507839464E-05</v>
      </c>
      <c r="W306" s="23">
        <v>309.41</v>
      </c>
      <c r="X306" s="72">
        <f t="shared" si="59"/>
        <v>0.00026474337646999267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36">
        <v>307</v>
      </c>
      <c r="B307" s="139"/>
      <c r="C307" s="139"/>
      <c r="D307" s="139"/>
      <c r="E307" s="139"/>
      <c r="F307" s="145"/>
      <c r="G307" s="141" t="s">
        <v>62</v>
      </c>
      <c r="H307" s="22" t="s">
        <v>304</v>
      </c>
      <c r="I307" s="139"/>
      <c r="J307" s="138">
        <v>4788.570000000001</v>
      </c>
      <c r="K307" s="23">
        <v>11.4</v>
      </c>
      <c r="L307" s="72">
        <f t="shared" si="53"/>
        <v>2.3456029009099847E-05</v>
      </c>
      <c r="M307" s="23">
        <v>2306.4491187890458</v>
      </c>
      <c r="N307" s="72">
        <f t="shared" si="54"/>
        <v>0.0002079604784290076</v>
      </c>
      <c r="O307" s="23">
        <v>1426.0308812109542</v>
      </c>
      <c r="P307" s="72">
        <f t="shared" si="58"/>
        <v>0.00020796045462355306</v>
      </c>
      <c r="Q307" s="23"/>
      <c r="R307" s="72">
        <f t="shared" si="55"/>
        <v>0</v>
      </c>
      <c r="S307" s="23"/>
      <c r="T307" s="72">
        <f t="shared" si="56"/>
        <v>0</v>
      </c>
      <c r="U307" s="23">
        <v>79.3</v>
      </c>
      <c r="V307" s="72">
        <f t="shared" si="48"/>
        <v>0.00011979255494558201</v>
      </c>
      <c r="W307" s="23">
        <v>965.39</v>
      </c>
      <c r="X307" s="72">
        <f t="shared" si="59"/>
        <v>0.0008260256882788734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36">
        <v>308</v>
      </c>
      <c r="B308" s="139"/>
      <c r="C308" s="139"/>
      <c r="D308" s="139"/>
      <c r="E308" s="139"/>
      <c r="F308" s="145"/>
      <c r="G308" s="141" t="s">
        <v>64</v>
      </c>
      <c r="H308" s="22" t="s">
        <v>305</v>
      </c>
      <c r="I308" s="139"/>
      <c r="J308" s="138">
        <v>0</v>
      </c>
      <c r="K308" s="2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36">
        <v>309</v>
      </c>
      <c r="B309" s="139"/>
      <c r="C309" s="139"/>
      <c r="D309" s="139"/>
      <c r="E309" s="139"/>
      <c r="F309" s="87" t="s">
        <v>71</v>
      </c>
      <c r="G309" s="139"/>
      <c r="H309" s="139"/>
      <c r="I309" s="139"/>
      <c r="J309" s="152">
        <v>461.96999999999997</v>
      </c>
      <c r="K309" s="60">
        <v>1.67</v>
      </c>
      <c r="L309" s="72">
        <f t="shared" si="53"/>
        <v>3.4361024951926965E-06</v>
      </c>
      <c r="M309" s="60">
        <v>254.2885365421597</v>
      </c>
      <c r="N309" s="72">
        <f t="shared" si="54"/>
        <v>2.2927870069851926E-05</v>
      </c>
      <c r="O309" s="60">
        <v>157.2214634578403</v>
      </c>
      <c r="P309" s="72">
        <f t="shared" si="58"/>
        <v>2.292786744527454E-05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7.19</v>
      </c>
      <c r="V309" s="72">
        <f t="shared" si="48"/>
        <v>1.08613930650534E-05</v>
      </c>
      <c r="W309" s="60">
        <v>41.6</v>
      </c>
      <c r="X309" s="72">
        <f t="shared" si="59"/>
        <v>3.559459765732102E-05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36">
        <v>310</v>
      </c>
      <c r="B310" s="139"/>
      <c r="C310" s="139"/>
      <c r="D310" s="139"/>
      <c r="E310" s="139"/>
      <c r="F310" s="145" t="s">
        <v>58</v>
      </c>
      <c r="G310" s="146" t="s">
        <v>187</v>
      </c>
      <c r="H310" s="139"/>
      <c r="I310" s="139"/>
      <c r="J310" s="138">
        <v>0</v>
      </c>
      <c r="K310" s="21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36">
        <v>311</v>
      </c>
      <c r="B311" s="139"/>
      <c r="C311" s="139"/>
      <c r="D311" s="139"/>
      <c r="E311" s="139"/>
      <c r="F311" s="145"/>
      <c r="G311" s="141" t="s">
        <v>60</v>
      </c>
      <c r="H311" s="22" t="s">
        <v>188</v>
      </c>
      <c r="I311" s="139"/>
      <c r="J311" s="138">
        <v>0</v>
      </c>
      <c r="K311" s="2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36">
        <v>312</v>
      </c>
      <c r="B312" s="139"/>
      <c r="C312" s="139"/>
      <c r="D312" s="139"/>
      <c r="E312" s="139"/>
      <c r="F312" s="145"/>
      <c r="G312" s="141" t="s">
        <v>73</v>
      </c>
      <c r="H312" s="22" t="s">
        <v>189</v>
      </c>
      <c r="I312" s="139"/>
      <c r="J312" s="138">
        <v>0</v>
      </c>
      <c r="K312" s="2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36">
        <v>313</v>
      </c>
      <c r="B313" s="139"/>
      <c r="C313" s="139"/>
      <c r="D313" s="139"/>
      <c r="E313" s="139"/>
      <c r="F313" s="145"/>
      <c r="G313" s="141" t="s">
        <v>62</v>
      </c>
      <c r="H313" s="22" t="s">
        <v>190</v>
      </c>
      <c r="I313" s="139"/>
      <c r="J313" s="138">
        <v>0</v>
      </c>
      <c r="K313" s="2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36">
        <v>314</v>
      </c>
      <c r="B314" s="139"/>
      <c r="C314" s="139"/>
      <c r="D314" s="139"/>
      <c r="E314" s="139"/>
      <c r="F314" s="145"/>
      <c r="G314" s="141" t="s">
        <v>64</v>
      </c>
      <c r="H314" s="22" t="s">
        <v>191</v>
      </c>
      <c r="I314" s="139"/>
      <c r="J314" s="138">
        <v>0</v>
      </c>
      <c r="K314" s="2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36">
        <v>315</v>
      </c>
      <c r="B315" s="139"/>
      <c r="C315" s="139"/>
      <c r="D315" s="139"/>
      <c r="E315" s="139"/>
      <c r="F315" s="142"/>
      <c r="G315" s="141" t="s">
        <v>66</v>
      </c>
      <c r="H315" s="22" t="s">
        <v>192</v>
      </c>
      <c r="I315" s="141"/>
      <c r="J315" s="138">
        <v>0</v>
      </c>
      <c r="K315" s="2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36">
        <v>316</v>
      </c>
      <c r="B316" s="139"/>
      <c r="C316" s="139"/>
      <c r="D316" s="139"/>
      <c r="E316" s="139"/>
      <c r="F316" s="142"/>
      <c r="G316" s="141" t="s">
        <v>68</v>
      </c>
      <c r="H316" s="22" t="s">
        <v>193</v>
      </c>
      <c r="I316" s="141"/>
      <c r="J316" s="138">
        <v>0</v>
      </c>
      <c r="K316" s="2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36">
        <v>317</v>
      </c>
      <c r="B317" s="139"/>
      <c r="C317" s="139"/>
      <c r="D317" s="139"/>
      <c r="E317" s="139"/>
      <c r="F317" s="145" t="s">
        <v>70</v>
      </c>
      <c r="G317" s="146" t="s">
        <v>194</v>
      </c>
      <c r="H317" s="139"/>
      <c r="I317" s="139"/>
      <c r="J317" s="138">
        <v>461.96999999999997</v>
      </c>
      <c r="K317" s="21">
        <v>1.67</v>
      </c>
      <c r="L317" s="72">
        <f t="shared" si="53"/>
        <v>3.4361024951926965E-06</v>
      </c>
      <c r="M317" s="21">
        <v>254.2885365421597</v>
      </c>
      <c r="N317" s="72">
        <f t="shared" si="54"/>
        <v>2.2927870069851926E-05</v>
      </c>
      <c r="O317" s="21">
        <v>157.2214634578403</v>
      </c>
      <c r="P317" s="72">
        <f t="shared" si="58"/>
        <v>2.292786744527454E-05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7.19</v>
      </c>
      <c r="V317" s="72">
        <f t="shared" si="48"/>
        <v>1.08613930650534E-05</v>
      </c>
      <c r="W317" s="21">
        <v>41.6</v>
      </c>
      <c r="X317" s="72">
        <f t="shared" si="59"/>
        <v>3.559459765732102E-05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36">
        <v>318</v>
      </c>
      <c r="B318" s="139"/>
      <c r="C318" s="139"/>
      <c r="D318" s="139"/>
      <c r="E318" s="139"/>
      <c r="F318" s="145"/>
      <c r="G318" s="141" t="s">
        <v>60</v>
      </c>
      <c r="H318" s="22" t="s">
        <v>188</v>
      </c>
      <c r="I318" s="139"/>
      <c r="J318" s="138">
        <v>0</v>
      </c>
      <c r="K318" s="2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36">
        <v>319</v>
      </c>
      <c r="B319" s="139"/>
      <c r="C319" s="139"/>
      <c r="D319" s="139"/>
      <c r="E319" s="139"/>
      <c r="F319" s="145"/>
      <c r="G319" s="141" t="s">
        <v>73</v>
      </c>
      <c r="H319" s="22" t="s">
        <v>189</v>
      </c>
      <c r="I319" s="139"/>
      <c r="J319" s="138">
        <v>461.96999999999997</v>
      </c>
      <c r="K319" s="23">
        <v>1.67</v>
      </c>
      <c r="L319" s="72">
        <f t="shared" si="53"/>
        <v>3.4361024951926965E-06</v>
      </c>
      <c r="M319" s="23">
        <v>254.2885365421597</v>
      </c>
      <c r="N319" s="72">
        <f t="shared" si="54"/>
        <v>2.2927870069851926E-05</v>
      </c>
      <c r="O319" s="23">
        <v>157.2214634578403</v>
      </c>
      <c r="P319" s="72">
        <f t="shared" si="58"/>
        <v>2.292786744527454E-05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7.19</v>
      </c>
      <c r="V319" s="72">
        <f t="shared" si="48"/>
        <v>1.08613930650534E-05</v>
      </c>
      <c r="W319" s="23">
        <v>41.6</v>
      </c>
      <c r="X319" s="72">
        <f t="shared" si="59"/>
        <v>3.559459765732102E-05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36">
        <v>320</v>
      </c>
      <c r="B320" s="139"/>
      <c r="C320" s="139"/>
      <c r="D320" s="139"/>
      <c r="E320" s="139"/>
      <c r="F320" s="145"/>
      <c r="G320" s="141" t="s">
        <v>62</v>
      </c>
      <c r="H320" s="22" t="s">
        <v>190</v>
      </c>
      <c r="I320" s="139"/>
      <c r="J320" s="138">
        <v>0</v>
      </c>
      <c r="K320" s="2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36">
        <v>321</v>
      </c>
      <c r="B321" s="139"/>
      <c r="C321" s="139"/>
      <c r="D321" s="139"/>
      <c r="E321" s="139"/>
      <c r="F321" s="145"/>
      <c r="G321" s="141" t="s">
        <v>64</v>
      </c>
      <c r="H321" s="22" t="s">
        <v>191</v>
      </c>
      <c r="I321" s="139"/>
      <c r="J321" s="138">
        <v>0</v>
      </c>
      <c r="K321" s="2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36">
        <v>322</v>
      </c>
      <c r="B322" s="139"/>
      <c r="C322" s="139"/>
      <c r="D322" s="139"/>
      <c r="E322" s="139"/>
      <c r="F322" s="145"/>
      <c r="G322" s="141" t="s">
        <v>66</v>
      </c>
      <c r="H322" s="22" t="s">
        <v>192</v>
      </c>
      <c r="I322" s="141"/>
      <c r="J322" s="138">
        <v>0</v>
      </c>
      <c r="K322" s="2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36">
        <v>323</v>
      </c>
      <c r="B323" s="139"/>
      <c r="C323" s="139"/>
      <c r="D323" s="139"/>
      <c r="E323" s="139"/>
      <c r="F323" s="142"/>
      <c r="G323" s="141" t="s">
        <v>68</v>
      </c>
      <c r="H323" s="22" t="s">
        <v>193</v>
      </c>
      <c r="I323" s="141"/>
      <c r="J323" s="138">
        <v>0</v>
      </c>
      <c r="K323" s="2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36">
        <v>324</v>
      </c>
      <c r="B324" s="139"/>
      <c r="C324" s="139"/>
      <c r="D324" s="139"/>
      <c r="E324" s="139"/>
      <c r="F324" s="145" t="s">
        <v>92</v>
      </c>
      <c r="G324" s="146" t="s">
        <v>195</v>
      </c>
      <c r="H324" s="139"/>
      <c r="I324" s="139"/>
      <c r="J324" s="138">
        <v>0</v>
      </c>
      <c r="K324" s="21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36">
        <v>325</v>
      </c>
      <c r="B325" s="139"/>
      <c r="C325" s="139"/>
      <c r="D325" s="139"/>
      <c r="E325" s="139"/>
      <c r="F325" s="145"/>
      <c r="G325" s="141" t="s">
        <v>60</v>
      </c>
      <c r="H325" s="22" t="s">
        <v>188</v>
      </c>
      <c r="I325" s="139"/>
      <c r="J325" s="138">
        <v>0</v>
      </c>
      <c r="K325" s="2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36">
        <v>326</v>
      </c>
      <c r="B326" s="139"/>
      <c r="C326" s="139"/>
      <c r="D326" s="139"/>
      <c r="E326" s="139"/>
      <c r="F326" s="145"/>
      <c r="G326" s="141" t="s">
        <v>73</v>
      </c>
      <c r="H326" s="22" t="s">
        <v>189</v>
      </c>
      <c r="I326" s="139"/>
      <c r="J326" s="138">
        <v>0</v>
      </c>
      <c r="K326" s="2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36">
        <v>327</v>
      </c>
      <c r="B327" s="139"/>
      <c r="C327" s="139"/>
      <c r="D327" s="139"/>
      <c r="E327" s="139"/>
      <c r="F327" s="145"/>
      <c r="G327" s="141" t="s">
        <v>62</v>
      </c>
      <c r="H327" s="22" t="s">
        <v>190</v>
      </c>
      <c r="I327" s="139"/>
      <c r="J327" s="138">
        <v>0</v>
      </c>
      <c r="K327" s="2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36">
        <v>328</v>
      </c>
      <c r="B328" s="139"/>
      <c r="C328" s="139"/>
      <c r="D328" s="139"/>
      <c r="E328" s="139"/>
      <c r="F328" s="145"/>
      <c r="G328" s="141" t="s">
        <v>64</v>
      </c>
      <c r="H328" s="22" t="s">
        <v>191</v>
      </c>
      <c r="I328" s="139"/>
      <c r="J328" s="138">
        <v>0</v>
      </c>
      <c r="K328" s="2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36">
        <v>329</v>
      </c>
      <c r="B329" s="139"/>
      <c r="C329" s="139"/>
      <c r="D329" s="139"/>
      <c r="E329" s="139"/>
      <c r="F329" s="142"/>
      <c r="G329" s="141" t="s">
        <v>66</v>
      </c>
      <c r="H329" s="22" t="s">
        <v>192</v>
      </c>
      <c r="I329" s="141"/>
      <c r="J329" s="138">
        <v>0</v>
      </c>
      <c r="K329" s="2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36">
        <v>330</v>
      </c>
      <c r="B330" s="139"/>
      <c r="C330" s="139"/>
      <c r="D330" s="139"/>
      <c r="E330" s="139"/>
      <c r="F330" s="142"/>
      <c r="G330" s="141" t="s">
        <v>68</v>
      </c>
      <c r="H330" s="22" t="s">
        <v>193</v>
      </c>
      <c r="I330" s="141"/>
      <c r="J330" s="138">
        <v>0</v>
      </c>
      <c r="K330" s="2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36">
        <v>331</v>
      </c>
      <c r="B331" s="139"/>
      <c r="C331" s="139"/>
      <c r="D331" s="139"/>
      <c r="E331" s="139"/>
      <c r="F331" s="145" t="s">
        <v>94</v>
      </c>
      <c r="G331" s="146" t="s">
        <v>196</v>
      </c>
      <c r="H331" s="139"/>
      <c r="I331" s="139"/>
      <c r="J331" s="138">
        <v>0</v>
      </c>
      <c r="K331" s="21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36">
        <v>332</v>
      </c>
      <c r="B332" s="139"/>
      <c r="C332" s="139"/>
      <c r="D332" s="139"/>
      <c r="E332" s="139"/>
      <c r="F332" s="145"/>
      <c r="G332" s="141" t="s">
        <v>60</v>
      </c>
      <c r="H332" s="22" t="s">
        <v>302</v>
      </c>
      <c r="I332" s="139"/>
      <c r="J332" s="138">
        <v>0</v>
      </c>
      <c r="K332" s="2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36">
        <v>333</v>
      </c>
      <c r="B333" s="139"/>
      <c r="C333" s="139"/>
      <c r="D333" s="139"/>
      <c r="E333" s="139"/>
      <c r="F333" s="145"/>
      <c r="G333" s="141" t="s">
        <v>73</v>
      </c>
      <c r="H333" s="22" t="s">
        <v>303</v>
      </c>
      <c r="I333" s="139"/>
      <c r="J333" s="138">
        <v>0</v>
      </c>
      <c r="K333" s="2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36">
        <v>334</v>
      </c>
      <c r="B334" s="139"/>
      <c r="C334" s="139"/>
      <c r="D334" s="139"/>
      <c r="E334" s="139"/>
      <c r="F334" s="145"/>
      <c r="G334" s="141" t="s">
        <v>62</v>
      </c>
      <c r="H334" s="22" t="s">
        <v>304</v>
      </c>
      <c r="I334" s="139"/>
      <c r="J334" s="138">
        <v>0</v>
      </c>
      <c r="K334" s="2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36">
        <v>335</v>
      </c>
      <c r="B335" s="139"/>
      <c r="C335" s="139"/>
      <c r="D335" s="139"/>
      <c r="E335" s="139"/>
      <c r="F335" s="145"/>
      <c r="G335" s="141" t="s">
        <v>64</v>
      </c>
      <c r="H335" s="22" t="s">
        <v>305</v>
      </c>
      <c r="I335" s="139"/>
      <c r="J335" s="138">
        <v>0</v>
      </c>
      <c r="K335" s="2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36">
        <v>336</v>
      </c>
      <c r="B336" s="139"/>
      <c r="C336" s="139"/>
      <c r="D336" s="139"/>
      <c r="E336" s="139" t="s">
        <v>40</v>
      </c>
      <c r="F336" s="88" t="s">
        <v>53</v>
      </c>
      <c r="G336" s="139"/>
      <c r="H336" s="139"/>
      <c r="I336" s="139"/>
      <c r="J336" s="138">
        <v>455700.4</v>
      </c>
      <c r="K336" s="15">
        <v>10533.970000000001</v>
      </c>
      <c r="L336" s="72">
        <f t="shared" si="65"/>
        <v>0.021674132096577852</v>
      </c>
      <c r="M336" s="15">
        <v>275086.19475200545</v>
      </c>
      <c r="N336" s="72">
        <f t="shared" si="66"/>
        <v>0.02480308635634573</v>
      </c>
      <c r="O336" s="15">
        <v>170080.2352479945</v>
      </c>
      <c r="P336" s="72">
        <f aca="true" t="shared" si="70" ref="P336:P399">O336/$O$10</f>
        <v>0.024803083517110365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36">
        <v>337</v>
      </c>
      <c r="B337" s="139"/>
      <c r="C337" s="139"/>
      <c r="D337" s="139"/>
      <c r="E337" s="139"/>
      <c r="F337" s="145" t="s">
        <v>59</v>
      </c>
      <c r="G337" s="141"/>
      <c r="H337" s="22"/>
      <c r="I337" s="139"/>
      <c r="J337" s="138">
        <v>0</v>
      </c>
      <c r="K337" s="21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36">
        <v>338</v>
      </c>
      <c r="B338" s="139"/>
      <c r="C338" s="139"/>
      <c r="D338" s="139"/>
      <c r="E338" s="139"/>
      <c r="F338" s="145" t="s">
        <v>58</v>
      </c>
      <c r="G338" s="141" t="s">
        <v>187</v>
      </c>
      <c r="H338" s="22"/>
      <c r="I338" s="139"/>
      <c r="J338" s="138">
        <v>0</v>
      </c>
      <c r="K338" s="21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36">
        <v>339</v>
      </c>
      <c r="B339" s="139"/>
      <c r="C339" s="139"/>
      <c r="D339" s="139"/>
      <c r="E339" s="139"/>
      <c r="F339" s="145"/>
      <c r="G339" s="141" t="s">
        <v>60</v>
      </c>
      <c r="H339" s="22" t="s">
        <v>188</v>
      </c>
      <c r="I339" s="139"/>
      <c r="J339" s="138">
        <v>0</v>
      </c>
      <c r="K339" s="2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36">
        <v>340</v>
      </c>
      <c r="B340" s="139"/>
      <c r="C340" s="139"/>
      <c r="D340" s="139"/>
      <c r="E340" s="139"/>
      <c r="F340" s="145"/>
      <c r="G340" s="141" t="s">
        <v>73</v>
      </c>
      <c r="H340" s="22" t="s">
        <v>189</v>
      </c>
      <c r="I340" s="139"/>
      <c r="J340" s="138">
        <v>0</v>
      </c>
      <c r="K340" s="2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36">
        <v>341</v>
      </c>
      <c r="B341" s="139"/>
      <c r="C341" s="139"/>
      <c r="D341" s="139"/>
      <c r="E341" s="139"/>
      <c r="F341" s="145"/>
      <c r="G341" s="141" t="s">
        <v>62</v>
      </c>
      <c r="H341" s="22" t="s">
        <v>190</v>
      </c>
      <c r="I341" s="139"/>
      <c r="J341" s="138">
        <v>0</v>
      </c>
      <c r="K341" s="2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36">
        <v>342</v>
      </c>
      <c r="B342" s="139"/>
      <c r="C342" s="139"/>
      <c r="D342" s="139"/>
      <c r="E342" s="139"/>
      <c r="F342" s="145"/>
      <c r="G342" s="141" t="s">
        <v>64</v>
      </c>
      <c r="H342" s="22" t="s">
        <v>191</v>
      </c>
      <c r="I342" s="139"/>
      <c r="J342" s="138">
        <v>0</v>
      </c>
      <c r="K342" s="2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36">
        <v>343</v>
      </c>
      <c r="B343" s="139"/>
      <c r="C343" s="139"/>
      <c r="D343" s="139"/>
      <c r="E343" s="139"/>
      <c r="F343" s="145"/>
      <c r="G343" s="141" t="s">
        <v>66</v>
      </c>
      <c r="H343" s="22" t="s">
        <v>192</v>
      </c>
      <c r="I343" s="139"/>
      <c r="J343" s="138">
        <v>0</v>
      </c>
      <c r="K343" s="2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36">
        <v>344</v>
      </c>
      <c r="B344" s="139"/>
      <c r="C344" s="139"/>
      <c r="D344" s="139"/>
      <c r="E344" s="139"/>
      <c r="F344" s="145"/>
      <c r="G344" s="141" t="s">
        <v>68</v>
      </c>
      <c r="H344" s="22" t="s">
        <v>193</v>
      </c>
      <c r="I344" s="139"/>
      <c r="J344" s="138">
        <v>0</v>
      </c>
      <c r="K344" s="2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36">
        <v>345</v>
      </c>
      <c r="B345" s="139"/>
      <c r="C345" s="139"/>
      <c r="D345" s="139"/>
      <c r="E345" s="139"/>
      <c r="F345" s="145" t="s">
        <v>70</v>
      </c>
      <c r="G345" s="141" t="s">
        <v>194</v>
      </c>
      <c r="H345" s="22"/>
      <c r="I345" s="139"/>
      <c r="J345" s="138">
        <v>0</v>
      </c>
      <c r="K345" s="21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36">
        <v>346</v>
      </c>
      <c r="B346" s="139"/>
      <c r="C346" s="139"/>
      <c r="D346" s="139"/>
      <c r="E346" s="139"/>
      <c r="F346" s="145"/>
      <c r="G346" s="141" t="s">
        <v>60</v>
      </c>
      <c r="H346" s="22" t="s">
        <v>188</v>
      </c>
      <c r="I346" s="139"/>
      <c r="J346" s="138">
        <v>0</v>
      </c>
      <c r="K346" s="2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36">
        <v>347</v>
      </c>
      <c r="B347" s="139"/>
      <c r="C347" s="139"/>
      <c r="D347" s="139"/>
      <c r="E347" s="139"/>
      <c r="F347" s="145"/>
      <c r="G347" s="141" t="s">
        <v>73</v>
      </c>
      <c r="H347" s="22" t="s">
        <v>189</v>
      </c>
      <c r="I347" s="139"/>
      <c r="J347" s="138">
        <v>0</v>
      </c>
      <c r="K347" s="2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36">
        <v>348</v>
      </c>
      <c r="B348" s="139"/>
      <c r="C348" s="139"/>
      <c r="D348" s="139"/>
      <c r="E348" s="139"/>
      <c r="F348" s="145"/>
      <c r="G348" s="141" t="s">
        <v>62</v>
      </c>
      <c r="H348" s="22" t="s">
        <v>190</v>
      </c>
      <c r="I348" s="139"/>
      <c r="J348" s="138">
        <v>0</v>
      </c>
      <c r="K348" s="2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36">
        <v>349</v>
      </c>
      <c r="B349" s="139"/>
      <c r="C349" s="139"/>
      <c r="D349" s="139"/>
      <c r="E349" s="139"/>
      <c r="F349" s="145"/>
      <c r="G349" s="141" t="s">
        <v>64</v>
      </c>
      <c r="H349" s="22" t="s">
        <v>191</v>
      </c>
      <c r="I349" s="139"/>
      <c r="J349" s="138">
        <v>0</v>
      </c>
      <c r="K349" s="2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36">
        <v>350</v>
      </c>
      <c r="B350" s="139"/>
      <c r="C350" s="139"/>
      <c r="D350" s="139"/>
      <c r="E350" s="139"/>
      <c r="F350" s="145"/>
      <c r="G350" s="141" t="s">
        <v>66</v>
      </c>
      <c r="H350" s="22" t="s">
        <v>192</v>
      </c>
      <c r="I350" s="139"/>
      <c r="J350" s="138">
        <v>0</v>
      </c>
      <c r="K350" s="2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36">
        <v>351</v>
      </c>
      <c r="B351" s="139"/>
      <c r="C351" s="139"/>
      <c r="D351" s="139"/>
      <c r="E351" s="139"/>
      <c r="F351" s="145"/>
      <c r="G351" s="141" t="s">
        <v>68</v>
      </c>
      <c r="H351" s="22" t="s">
        <v>193</v>
      </c>
      <c r="I351" s="139"/>
      <c r="J351" s="138">
        <v>0</v>
      </c>
      <c r="K351" s="2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36">
        <v>352</v>
      </c>
      <c r="B352" s="139"/>
      <c r="C352" s="139"/>
      <c r="D352" s="139"/>
      <c r="E352" s="139"/>
      <c r="F352" s="145" t="s">
        <v>92</v>
      </c>
      <c r="G352" s="141" t="s">
        <v>195</v>
      </c>
      <c r="H352" s="22"/>
      <c r="I352" s="139"/>
      <c r="J352" s="138">
        <v>0</v>
      </c>
      <c r="K352" s="21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36">
        <v>353</v>
      </c>
      <c r="B353" s="139"/>
      <c r="C353" s="139"/>
      <c r="D353" s="139"/>
      <c r="E353" s="139"/>
      <c r="F353" s="145"/>
      <c r="G353" s="141" t="s">
        <v>60</v>
      </c>
      <c r="H353" s="22" t="s">
        <v>188</v>
      </c>
      <c r="I353" s="139"/>
      <c r="J353" s="138">
        <v>0</v>
      </c>
      <c r="K353" s="2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36">
        <v>354</v>
      </c>
      <c r="B354" s="139"/>
      <c r="C354" s="139"/>
      <c r="D354" s="139"/>
      <c r="E354" s="139"/>
      <c r="F354" s="145"/>
      <c r="G354" s="141" t="s">
        <v>73</v>
      </c>
      <c r="H354" s="22" t="s">
        <v>189</v>
      </c>
      <c r="I354" s="139"/>
      <c r="J354" s="138">
        <v>0</v>
      </c>
      <c r="K354" s="2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36">
        <v>355</v>
      </c>
      <c r="B355" s="139"/>
      <c r="C355" s="139"/>
      <c r="D355" s="139"/>
      <c r="E355" s="139"/>
      <c r="F355" s="145"/>
      <c r="G355" s="141" t="s">
        <v>62</v>
      </c>
      <c r="H355" s="22" t="s">
        <v>190</v>
      </c>
      <c r="I355" s="139"/>
      <c r="J355" s="138">
        <v>0</v>
      </c>
      <c r="K355" s="2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36">
        <v>356</v>
      </c>
      <c r="B356" s="139"/>
      <c r="C356" s="139"/>
      <c r="D356" s="139"/>
      <c r="E356" s="139"/>
      <c r="F356" s="145"/>
      <c r="G356" s="141" t="s">
        <v>64</v>
      </c>
      <c r="H356" s="22" t="s">
        <v>191</v>
      </c>
      <c r="I356" s="139"/>
      <c r="J356" s="138">
        <v>0</v>
      </c>
      <c r="K356" s="2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36">
        <v>357</v>
      </c>
      <c r="B357" s="139"/>
      <c r="C357" s="139"/>
      <c r="D357" s="139"/>
      <c r="E357" s="139"/>
      <c r="F357" s="145"/>
      <c r="G357" s="141" t="s">
        <v>66</v>
      </c>
      <c r="H357" s="22" t="s">
        <v>192</v>
      </c>
      <c r="I357" s="139"/>
      <c r="J357" s="138">
        <v>0</v>
      </c>
      <c r="K357" s="2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36">
        <v>358</v>
      </c>
      <c r="B358" s="139"/>
      <c r="C358" s="139"/>
      <c r="D358" s="139"/>
      <c r="E358" s="139"/>
      <c r="F358" s="145"/>
      <c r="G358" s="141" t="s">
        <v>68</v>
      </c>
      <c r="H358" s="22" t="s">
        <v>193</v>
      </c>
      <c r="I358" s="139"/>
      <c r="J358" s="138">
        <v>0</v>
      </c>
      <c r="K358" s="2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36">
        <v>359</v>
      </c>
      <c r="B359" s="139"/>
      <c r="C359" s="139"/>
      <c r="D359" s="139"/>
      <c r="E359" s="139"/>
      <c r="F359" s="145" t="s">
        <v>94</v>
      </c>
      <c r="G359" s="141" t="s">
        <v>196</v>
      </c>
      <c r="H359" s="22"/>
      <c r="I359" s="139"/>
      <c r="J359" s="138">
        <v>0</v>
      </c>
      <c r="K359" s="21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36">
        <v>360</v>
      </c>
      <c r="B360" s="139"/>
      <c r="C360" s="139"/>
      <c r="D360" s="139"/>
      <c r="E360" s="139"/>
      <c r="F360" s="145"/>
      <c r="G360" s="141" t="s">
        <v>60</v>
      </c>
      <c r="H360" s="22" t="s">
        <v>302</v>
      </c>
      <c r="I360" s="139"/>
      <c r="J360" s="138">
        <v>0</v>
      </c>
      <c r="K360" s="2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36">
        <v>361</v>
      </c>
      <c r="B361" s="139"/>
      <c r="C361" s="139"/>
      <c r="D361" s="139"/>
      <c r="E361" s="139"/>
      <c r="F361" s="145"/>
      <c r="G361" s="141" t="s">
        <v>73</v>
      </c>
      <c r="H361" s="22" t="s">
        <v>303</v>
      </c>
      <c r="I361" s="139"/>
      <c r="J361" s="138">
        <v>0</v>
      </c>
      <c r="K361" s="2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36">
        <v>362</v>
      </c>
      <c r="B362" s="139"/>
      <c r="C362" s="139"/>
      <c r="D362" s="139"/>
      <c r="E362" s="139"/>
      <c r="F362" s="145"/>
      <c r="G362" s="141" t="s">
        <v>62</v>
      </c>
      <c r="H362" s="22" t="s">
        <v>304</v>
      </c>
      <c r="I362" s="139"/>
      <c r="J362" s="138">
        <v>0</v>
      </c>
      <c r="K362" s="2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36">
        <v>363</v>
      </c>
      <c r="B363" s="139"/>
      <c r="C363" s="139"/>
      <c r="D363" s="139"/>
      <c r="E363" s="139"/>
      <c r="F363" s="145"/>
      <c r="G363" s="141" t="s">
        <v>64</v>
      </c>
      <c r="H363" s="22" t="s">
        <v>305</v>
      </c>
      <c r="I363" s="139"/>
      <c r="J363" s="138">
        <v>0</v>
      </c>
      <c r="K363" s="2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36">
        <v>364</v>
      </c>
      <c r="B364" s="139"/>
      <c r="C364" s="139"/>
      <c r="D364" s="139"/>
      <c r="E364" s="139"/>
      <c r="F364" s="88" t="s">
        <v>71</v>
      </c>
      <c r="G364" s="139"/>
      <c r="H364" s="139"/>
      <c r="I364" s="139"/>
      <c r="J364" s="152">
        <v>455700.4</v>
      </c>
      <c r="K364" s="60">
        <v>10533.970000000001</v>
      </c>
      <c r="L364" s="72">
        <f t="shared" si="65"/>
        <v>0.021674132096577852</v>
      </c>
      <c r="M364" s="60">
        <v>275086.19475200545</v>
      </c>
      <c r="N364" s="72">
        <f t="shared" si="66"/>
        <v>0.02480308635634573</v>
      </c>
      <c r="O364" s="60">
        <v>170080.2352479945</v>
      </c>
      <c r="P364" s="72">
        <f t="shared" si="70"/>
        <v>0.024803083517110365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36">
        <v>365</v>
      </c>
      <c r="B365" s="139"/>
      <c r="C365" s="139"/>
      <c r="D365" s="139"/>
      <c r="E365" s="139"/>
      <c r="F365" s="145" t="s">
        <v>58</v>
      </c>
      <c r="G365" s="146" t="s">
        <v>187</v>
      </c>
      <c r="H365" s="139"/>
      <c r="I365" s="139"/>
      <c r="J365" s="138">
        <v>6258.530000000001</v>
      </c>
      <c r="K365" s="21">
        <v>363.53</v>
      </c>
      <c r="L365" s="72">
        <f t="shared" si="65"/>
        <v>0.0007479798443577251</v>
      </c>
      <c r="M365" s="21">
        <v>3642.7569753250987</v>
      </c>
      <c r="N365" s="72">
        <f t="shared" si="66"/>
        <v>0.00032844838293547446</v>
      </c>
      <c r="O365" s="21">
        <v>2252.2430246749013</v>
      </c>
      <c r="P365" s="72">
        <f t="shared" si="70"/>
        <v>0.0003284483453376429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36">
        <v>366</v>
      </c>
      <c r="B366" s="139"/>
      <c r="C366" s="139"/>
      <c r="D366" s="139"/>
      <c r="E366" s="139"/>
      <c r="F366" s="145"/>
      <c r="G366" s="141" t="s">
        <v>60</v>
      </c>
      <c r="H366" s="22" t="s">
        <v>188</v>
      </c>
      <c r="I366" s="139"/>
      <c r="J366" s="138">
        <v>0</v>
      </c>
      <c r="K366" s="2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36">
        <v>367</v>
      </c>
      <c r="B367" s="139"/>
      <c r="C367" s="139"/>
      <c r="D367" s="139"/>
      <c r="E367" s="139"/>
      <c r="F367" s="145"/>
      <c r="G367" s="141" t="s">
        <v>73</v>
      </c>
      <c r="H367" s="22" t="s">
        <v>189</v>
      </c>
      <c r="I367" s="139"/>
      <c r="J367" s="138">
        <v>0</v>
      </c>
      <c r="K367" s="2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36">
        <v>368</v>
      </c>
      <c r="B368" s="139"/>
      <c r="C368" s="139"/>
      <c r="D368" s="139"/>
      <c r="E368" s="139"/>
      <c r="F368" s="145"/>
      <c r="G368" s="141" t="s">
        <v>62</v>
      </c>
      <c r="H368" s="22" t="s">
        <v>190</v>
      </c>
      <c r="I368" s="139"/>
      <c r="J368" s="138">
        <v>0</v>
      </c>
      <c r="K368" s="2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36">
        <v>369</v>
      </c>
      <c r="B369" s="139"/>
      <c r="C369" s="139"/>
      <c r="D369" s="139"/>
      <c r="E369" s="139"/>
      <c r="F369" s="145"/>
      <c r="G369" s="141" t="s">
        <v>64</v>
      </c>
      <c r="H369" s="22" t="s">
        <v>191</v>
      </c>
      <c r="I369" s="139"/>
      <c r="J369" s="138">
        <v>0</v>
      </c>
      <c r="K369" s="2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36">
        <v>370</v>
      </c>
      <c r="B370" s="139"/>
      <c r="C370" s="139"/>
      <c r="D370" s="139"/>
      <c r="E370" s="139"/>
      <c r="F370" s="142"/>
      <c r="G370" s="141" t="s">
        <v>66</v>
      </c>
      <c r="H370" s="22" t="s">
        <v>192</v>
      </c>
      <c r="I370" s="141"/>
      <c r="J370" s="138">
        <v>0</v>
      </c>
      <c r="K370" s="17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36">
        <v>371</v>
      </c>
      <c r="B371" s="139"/>
      <c r="C371" s="139"/>
      <c r="D371" s="139"/>
      <c r="E371" s="139"/>
      <c r="F371" s="142"/>
      <c r="G371" s="141" t="s">
        <v>68</v>
      </c>
      <c r="H371" s="22" t="s">
        <v>193</v>
      </c>
      <c r="I371" s="141"/>
      <c r="J371" s="138">
        <v>6258.530000000001</v>
      </c>
      <c r="K371" s="17">
        <v>363.53</v>
      </c>
      <c r="L371" s="72">
        <f t="shared" si="65"/>
        <v>0.0007479798443577251</v>
      </c>
      <c r="M371" s="17">
        <v>3642.7569753250987</v>
      </c>
      <c r="N371" s="72">
        <f t="shared" si="66"/>
        <v>0.00032844838293547446</v>
      </c>
      <c r="O371" s="17">
        <v>2252.2430246749013</v>
      </c>
      <c r="P371" s="72">
        <f t="shared" si="70"/>
        <v>0.0003284483453376429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36">
        <v>372</v>
      </c>
      <c r="B372" s="139"/>
      <c r="C372" s="139"/>
      <c r="D372" s="139"/>
      <c r="E372" s="139"/>
      <c r="F372" s="145" t="s">
        <v>70</v>
      </c>
      <c r="G372" s="146" t="s">
        <v>194</v>
      </c>
      <c r="H372" s="139"/>
      <c r="I372" s="139"/>
      <c r="J372" s="138">
        <v>0</v>
      </c>
      <c r="K372" s="21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36">
        <v>373</v>
      </c>
      <c r="B373" s="139"/>
      <c r="C373" s="139"/>
      <c r="D373" s="139"/>
      <c r="E373" s="139"/>
      <c r="F373" s="145"/>
      <c r="G373" s="141" t="s">
        <v>60</v>
      </c>
      <c r="H373" s="22" t="s">
        <v>188</v>
      </c>
      <c r="I373" s="139"/>
      <c r="J373" s="138">
        <v>0</v>
      </c>
      <c r="K373" s="2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36">
        <v>374</v>
      </c>
      <c r="B374" s="139"/>
      <c r="C374" s="139"/>
      <c r="D374" s="139"/>
      <c r="E374" s="139"/>
      <c r="F374" s="145"/>
      <c r="G374" s="141" t="s">
        <v>73</v>
      </c>
      <c r="H374" s="22" t="s">
        <v>189</v>
      </c>
      <c r="I374" s="139"/>
      <c r="J374" s="138">
        <v>0</v>
      </c>
      <c r="K374" s="2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36">
        <v>375</v>
      </c>
      <c r="B375" s="139"/>
      <c r="C375" s="139"/>
      <c r="D375" s="139"/>
      <c r="E375" s="139"/>
      <c r="F375" s="145"/>
      <c r="G375" s="141" t="s">
        <v>62</v>
      </c>
      <c r="H375" s="22" t="s">
        <v>190</v>
      </c>
      <c r="I375" s="139"/>
      <c r="J375" s="138">
        <v>0</v>
      </c>
      <c r="K375" s="2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36">
        <v>376</v>
      </c>
      <c r="B376" s="139"/>
      <c r="C376" s="139"/>
      <c r="D376" s="139"/>
      <c r="E376" s="139"/>
      <c r="F376" s="145"/>
      <c r="G376" s="141" t="s">
        <v>64</v>
      </c>
      <c r="H376" s="22" t="s">
        <v>191</v>
      </c>
      <c r="I376" s="139"/>
      <c r="J376" s="138">
        <v>0</v>
      </c>
      <c r="K376" s="2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36">
        <v>377</v>
      </c>
      <c r="B377" s="139"/>
      <c r="C377" s="139"/>
      <c r="D377" s="139"/>
      <c r="E377" s="139"/>
      <c r="F377" s="145"/>
      <c r="G377" s="141" t="s">
        <v>66</v>
      </c>
      <c r="H377" s="22" t="s">
        <v>192</v>
      </c>
      <c r="I377" s="141"/>
      <c r="J377" s="138">
        <v>0</v>
      </c>
      <c r="K377" s="17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36">
        <v>378</v>
      </c>
      <c r="B378" s="139"/>
      <c r="C378" s="139"/>
      <c r="D378" s="139"/>
      <c r="E378" s="139"/>
      <c r="F378" s="142"/>
      <c r="G378" s="141" t="s">
        <v>68</v>
      </c>
      <c r="H378" s="22" t="s">
        <v>193</v>
      </c>
      <c r="I378" s="141"/>
      <c r="J378" s="138">
        <v>0</v>
      </c>
      <c r="K378" s="17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36">
        <v>379</v>
      </c>
      <c r="B379" s="139"/>
      <c r="C379" s="139"/>
      <c r="D379" s="139"/>
      <c r="E379" s="139"/>
      <c r="F379" s="145" t="s">
        <v>92</v>
      </c>
      <c r="G379" s="146" t="s">
        <v>195</v>
      </c>
      <c r="H379" s="139"/>
      <c r="I379" s="139"/>
      <c r="J379" s="138">
        <v>0</v>
      </c>
      <c r="K379" s="21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36">
        <v>380</v>
      </c>
      <c r="B380" s="139"/>
      <c r="C380" s="139"/>
      <c r="D380" s="139"/>
      <c r="E380" s="139"/>
      <c r="F380" s="145"/>
      <c r="G380" s="141" t="s">
        <v>60</v>
      </c>
      <c r="H380" s="22" t="s">
        <v>188</v>
      </c>
      <c r="I380" s="139"/>
      <c r="J380" s="138">
        <v>0</v>
      </c>
      <c r="K380" s="2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36">
        <v>381</v>
      </c>
      <c r="B381" s="139"/>
      <c r="C381" s="139"/>
      <c r="D381" s="139"/>
      <c r="E381" s="139"/>
      <c r="F381" s="145"/>
      <c r="G381" s="141" t="s">
        <v>73</v>
      </c>
      <c r="H381" s="22" t="s">
        <v>189</v>
      </c>
      <c r="I381" s="139"/>
      <c r="J381" s="138">
        <v>0</v>
      </c>
      <c r="K381" s="2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36">
        <v>382</v>
      </c>
      <c r="B382" s="139"/>
      <c r="C382" s="139"/>
      <c r="D382" s="139"/>
      <c r="E382" s="139"/>
      <c r="F382" s="145"/>
      <c r="G382" s="141" t="s">
        <v>62</v>
      </c>
      <c r="H382" s="22" t="s">
        <v>190</v>
      </c>
      <c r="I382" s="139"/>
      <c r="J382" s="138">
        <v>0</v>
      </c>
      <c r="K382" s="2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36">
        <v>383</v>
      </c>
      <c r="B383" s="139"/>
      <c r="C383" s="139"/>
      <c r="D383" s="139"/>
      <c r="E383" s="139"/>
      <c r="F383" s="145"/>
      <c r="G383" s="141" t="s">
        <v>64</v>
      </c>
      <c r="H383" s="22" t="s">
        <v>191</v>
      </c>
      <c r="I383" s="139"/>
      <c r="J383" s="138">
        <v>0</v>
      </c>
      <c r="K383" s="2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36">
        <v>384</v>
      </c>
      <c r="B384" s="139"/>
      <c r="C384" s="139"/>
      <c r="D384" s="139"/>
      <c r="E384" s="139"/>
      <c r="F384" s="142"/>
      <c r="G384" s="141" t="s">
        <v>66</v>
      </c>
      <c r="H384" s="22" t="s">
        <v>192</v>
      </c>
      <c r="I384" s="141"/>
      <c r="J384" s="138">
        <v>0</v>
      </c>
      <c r="K384" s="17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36">
        <v>385</v>
      </c>
      <c r="B385" s="139"/>
      <c r="C385" s="139"/>
      <c r="D385" s="139"/>
      <c r="E385" s="139"/>
      <c r="F385" s="142"/>
      <c r="G385" s="141" t="s">
        <v>68</v>
      </c>
      <c r="H385" s="22" t="s">
        <v>193</v>
      </c>
      <c r="I385" s="141"/>
      <c r="J385" s="138">
        <v>0</v>
      </c>
      <c r="K385" s="17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36">
        <v>386</v>
      </c>
      <c r="B386" s="139"/>
      <c r="C386" s="139"/>
      <c r="D386" s="139"/>
      <c r="E386" s="139"/>
      <c r="F386" s="145" t="s">
        <v>94</v>
      </c>
      <c r="G386" s="146" t="s">
        <v>196</v>
      </c>
      <c r="H386" s="139"/>
      <c r="I386" s="139"/>
      <c r="J386" s="138">
        <v>449441.87</v>
      </c>
      <c r="K386" s="21">
        <v>10170.44</v>
      </c>
      <c r="L386" s="72">
        <f t="shared" si="65"/>
        <v>0.020926152252220127</v>
      </c>
      <c r="M386" s="21">
        <v>271443.4377766804</v>
      </c>
      <c r="N386" s="72">
        <f t="shared" si="66"/>
        <v>0.02447463797341026</v>
      </c>
      <c r="O386" s="21">
        <v>167827.99222331963</v>
      </c>
      <c r="P386" s="72">
        <f t="shared" si="70"/>
        <v>0.024474635171772726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36">
        <v>387</v>
      </c>
      <c r="B387" s="139"/>
      <c r="C387" s="139"/>
      <c r="D387" s="139"/>
      <c r="E387" s="139"/>
      <c r="F387" s="145"/>
      <c r="G387" s="141" t="s">
        <v>60</v>
      </c>
      <c r="H387" s="22" t="s">
        <v>302</v>
      </c>
      <c r="I387" s="139"/>
      <c r="J387" s="138">
        <v>395837.87</v>
      </c>
      <c r="K387" s="23">
        <v>10170.44</v>
      </c>
      <c r="L387" s="72">
        <f t="shared" si="65"/>
        <v>0.020926152252220127</v>
      </c>
      <c r="M387" s="23">
        <v>238319.37587586162</v>
      </c>
      <c r="N387" s="72">
        <f t="shared" si="66"/>
        <v>0.021488014204305392</v>
      </c>
      <c r="O387" s="23">
        <v>147348.05412413838</v>
      </c>
      <c r="P387" s="72">
        <f t="shared" si="70"/>
        <v>0.021488011744549822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36">
        <v>388</v>
      </c>
      <c r="B388" s="139"/>
      <c r="C388" s="139"/>
      <c r="D388" s="139"/>
      <c r="E388" s="139"/>
      <c r="F388" s="145"/>
      <c r="G388" s="141" t="s">
        <v>73</v>
      </c>
      <c r="H388" s="22" t="s">
        <v>303</v>
      </c>
      <c r="I388" s="139"/>
      <c r="J388" s="138">
        <v>53604</v>
      </c>
      <c r="K388" s="23"/>
      <c r="L388" s="72">
        <f t="shared" si="65"/>
        <v>0</v>
      </c>
      <c r="M388" s="23">
        <v>33124.061900818764</v>
      </c>
      <c r="N388" s="72">
        <f t="shared" si="66"/>
        <v>0.0029866237691048643</v>
      </c>
      <c r="O388" s="23">
        <v>20479.93809918124</v>
      </c>
      <c r="P388" s="72">
        <f t="shared" si="70"/>
        <v>0.0029866234272229023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36">
        <v>389</v>
      </c>
      <c r="B389" s="139"/>
      <c r="C389" s="139"/>
      <c r="D389" s="139"/>
      <c r="E389" s="139"/>
      <c r="F389" s="145"/>
      <c r="G389" s="141" t="s">
        <v>62</v>
      </c>
      <c r="H389" s="22" t="s">
        <v>304</v>
      </c>
      <c r="I389" s="139"/>
      <c r="J389" s="138">
        <v>0</v>
      </c>
      <c r="K389" s="2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36">
        <v>390</v>
      </c>
      <c r="B390" s="139"/>
      <c r="C390" s="139"/>
      <c r="D390" s="139"/>
      <c r="E390" s="139"/>
      <c r="F390" s="145"/>
      <c r="G390" s="141" t="s">
        <v>64</v>
      </c>
      <c r="H390" s="22" t="s">
        <v>305</v>
      </c>
      <c r="I390" s="139"/>
      <c r="J390" s="138">
        <v>0</v>
      </c>
      <c r="K390" s="2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36">
        <v>391</v>
      </c>
      <c r="B391" s="142"/>
      <c r="C391" s="142"/>
      <c r="D391" s="142"/>
      <c r="E391" s="142"/>
      <c r="F391" s="142"/>
      <c r="G391" s="142"/>
      <c r="H391" s="142"/>
      <c r="I391" s="143"/>
      <c r="J391" s="144"/>
      <c r="K391" s="19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36">
        <v>392</v>
      </c>
      <c r="B392" s="80"/>
      <c r="C392" s="80" t="s">
        <v>197</v>
      </c>
      <c r="D392" s="83" t="s">
        <v>198</v>
      </c>
      <c r="E392" s="80"/>
      <c r="F392" s="81"/>
      <c r="G392" s="80"/>
      <c r="H392" s="80"/>
      <c r="I392" s="80"/>
      <c r="J392" s="138">
        <v>1814526.4999999998</v>
      </c>
      <c r="K392" s="15">
        <v>43471.39000000001</v>
      </c>
      <c r="L392" s="72">
        <f t="shared" si="65"/>
        <v>0.08944440218472746</v>
      </c>
      <c r="M392" s="15">
        <v>1026425.4292156275</v>
      </c>
      <c r="N392" s="72">
        <f t="shared" si="66"/>
        <v>0.09254742347988672</v>
      </c>
      <c r="O392" s="15">
        <v>634618.1007843723</v>
      </c>
      <c r="P392" s="72">
        <f t="shared" si="70"/>
        <v>0.09254741288588589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26191.620000000003</v>
      </c>
      <c r="V392" s="72">
        <f t="shared" si="60"/>
        <v>0.0395657134673872</v>
      </c>
      <c r="W392" s="15">
        <v>83819.95999999999</v>
      </c>
      <c r="X392" s="72">
        <f t="shared" si="71"/>
        <v>0.07171965749646012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36">
        <v>393</v>
      </c>
      <c r="B393" s="139"/>
      <c r="C393" s="139"/>
      <c r="D393" s="139" t="s">
        <v>199</v>
      </c>
      <c r="E393" s="88" t="s">
        <v>37</v>
      </c>
      <c r="F393" s="145"/>
      <c r="G393" s="139"/>
      <c r="H393" s="139"/>
      <c r="I393" s="139"/>
      <c r="J393" s="138">
        <v>1627442.8599999999</v>
      </c>
      <c r="K393" s="24">
        <v>43471.39000000001</v>
      </c>
      <c r="L393" s="72">
        <f t="shared" si="65"/>
        <v>0.08944440218472746</v>
      </c>
      <c r="M393" s="24">
        <v>910818.9432819193</v>
      </c>
      <c r="N393" s="72">
        <f t="shared" si="66"/>
        <v>0.08212379005636128</v>
      </c>
      <c r="O393" s="24">
        <v>563140.9467180804</v>
      </c>
      <c r="P393" s="72">
        <f t="shared" si="70"/>
        <v>0.08212378065556472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26191.620000000003</v>
      </c>
      <c r="V393" s="72">
        <f t="shared" si="60"/>
        <v>0.0395657134673872</v>
      </c>
      <c r="W393" s="24">
        <v>83819.95999999999</v>
      </c>
      <c r="X393" s="72">
        <f t="shared" si="71"/>
        <v>0.07171965749646012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36">
        <v>394</v>
      </c>
      <c r="B394" s="141"/>
      <c r="C394" s="141"/>
      <c r="D394" s="153"/>
      <c r="E394" s="141" t="s">
        <v>38</v>
      </c>
      <c r="F394" s="154" t="s">
        <v>200</v>
      </c>
      <c r="G394" s="141"/>
      <c r="H394" s="141"/>
      <c r="I394" s="141"/>
      <c r="J394" s="138">
        <v>38098</v>
      </c>
      <c r="K394" s="17">
        <v>2028</v>
      </c>
      <c r="L394" s="72">
        <f t="shared" si="65"/>
        <v>0.004172704107934604</v>
      </c>
      <c r="M394" s="17">
        <v>22289.099932141868</v>
      </c>
      <c r="N394" s="72">
        <f t="shared" si="66"/>
        <v>0.002009691801947848</v>
      </c>
      <c r="O394" s="17">
        <v>13780.900067858132</v>
      </c>
      <c r="P394" s="72">
        <f t="shared" si="70"/>
        <v>0.002009691571896315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36">
        <v>395</v>
      </c>
      <c r="B395" s="141"/>
      <c r="C395" s="141"/>
      <c r="D395" s="141"/>
      <c r="E395" s="141" t="s">
        <v>40</v>
      </c>
      <c r="F395" s="154" t="s">
        <v>201</v>
      </c>
      <c r="G395" s="141"/>
      <c r="H395" s="141"/>
      <c r="I395" s="141"/>
      <c r="J395" s="138">
        <v>81693.21</v>
      </c>
      <c r="K395" s="17">
        <v>1603.3</v>
      </c>
      <c r="L395" s="72">
        <f t="shared" si="65"/>
        <v>0.0032988641500254195</v>
      </c>
      <c r="M395" s="17">
        <v>45562.89979563574</v>
      </c>
      <c r="N395" s="72">
        <f t="shared" si="66"/>
        <v>0.0041081688570212835</v>
      </c>
      <c r="O395" s="17">
        <v>28170.620204364262</v>
      </c>
      <c r="P395" s="72">
        <f t="shared" si="70"/>
        <v>0.004108168386754876</v>
      </c>
      <c r="Q395" s="17"/>
      <c r="R395" s="72">
        <f t="shared" si="67"/>
        <v>0</v>
      </c>
      <c r="S395" s="17"/>
      <c r="T395" s="72">
        <f t="shared" si="68"/>
        <v>0</v>
      </c>
      <c r="U395" s="17">
        <v>1942.53</v>
      </c>
      <c r="V395" s="72">
        <f t="shared" si="60"/>
        <v>0.002934434196197244</v>
      </c>
      <c r="W395" s="17">
        <v>4413.86</v>
      </c>
      <c r="X395" s="72">
        <f t="shared" si="71"/>
        <v>0.003776672375378436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36">
        <v>396</v>
      </c>
      <c r="B396" s="141"/>
      <c r="C396" s="141"/>
      <c r="D396" s="141"/>
      <c r="E396" s="141" t="s">
        <v>42</v>
      </c>
      <c r="F396" s="154" t="s">
        <v>202</v>
      </c>
      <c r="G396" s="141"/>
      <c r="H396" s="141"/>
      <c r="I396" s="141"/>
      <c r="J396" s="138">
        <v>0</v>
      </c>
      <c r="K396" s="18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36">
        <v>397</v>
      </c>
      <c r="B397" s="141"/>
      <c r="C397" s="141"/>
      <c r="D397" s="141"/>
      <c r="E397" s="141"/>
      <c r="F397" s="142" t="s">
        <v>58</v>
      </c>
      <c r="G397" s="22" t="s">
        <v>78</v>
      </c>
      <c r="H397" s="141"/>
      <c r="I397" s="141"/>
      <c r="J397" s="138">
        <v>0</v>
      </c>
      <c r="K397" s="17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36">
        <v>398</v>
      </c>
      <c r="B398" s="141"/>
      <c r="C398" s="141"/>
      <c r="D398" s="141"/>
      <c r="E398" s="141"/>
      <c r="F398" s="142" t="s">
        <v>70</v>
      </c>
      <c r="G398" s="22" t="s">
        <v>85</v>
      </c>
      <c r="H398" s="141"/>
      <c r="I398" s="141"/>
      <c r="J398" s="138">
        <v>0</v>
      </c>
      <c r="K398" s="17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36">
        <v>399</v>
      </c>
      <c r="B399" s="141"/>
      <c r="C399" s="141"/>
      <c r="D399" s="141"/>
      <c r="E399" s="141"/>
      <c r="F399" s="142" t="s">
        <v>92</v>
      </c>
      <c r="G399" s="22" t="s">
        <v>86</v>
      </c>
      <c r="H399" s="141"/>
      <c r="I399" s="141"/>
      <c r="J399" s="138">
        <v>0</v>
      </c>
      <c r="K399" s="17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36">
        <v>400</v>
      </c>
      <c r="B400" s="141"/>
      <c r="C400" s="141"/>
      <c r="D400" s="141"/>
      <c r="E400" s="141" t="s">
        <v>44</v>
      </c>
      <c r="F400" s="141" t="s">
        <v>306</v>
      </c>
      <c r="G400" s="141"/>
      <c r="H400" s="141"/>
      <c r="I400" s="141"/>
      <c r="J400" s="138">
        <v>1507618.25</v>
      </c>
      <c r="K400" s="18">
        <v>39840.090000000004</v>
      </c>
      <c r="L400" s="72">
        <f t="shared" si="77"/>
        <v>0.08197283392676744</v>
      </c>
      <c r="M400" s="18">
        <v>842946.3043543155</v>
      </c>
      <c r="N400" s="72">
        <f t="shared" si="78"/>
        <v>0.07600406846847103</v>
      </c>
      <c r="O400" s="18">
        <v>521176.66564568435</v>
      </c>
      <c r="P400" s="72">
        <f aca="true" t="shared" si="82" ref="P400:P463">O400/$O$10</f>
        <v>0.07600405976820543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24249.090000000004</v>
      </c>
      <c r="V400" s="72">
        <f t="shared" si="72"/>
        <v>0.03663127927118996</v>
      </c>
      <c r="W400" s="18">
        <v>79406.09999999999</v>
      </c>
      <c r="X400" s="72">
        <f aca="true" t="shared" si="83" ref="X400:X463">W400/$W$10</f>
        <v>0.06794298512108168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36">
        <v>401</v>
      </c>
      <c r="B401" s="141"/>
      <c r="C401" s="141"/>
      <c r="D401" s="141"/>
      <c r="E401" s="141"/>
      <c r="F401" s="142" t="s">
        <v>58</v>
      </c>
      <c r="G401" s="22" t="s">
        <v>78</v>
      </c>
      <c r="H401" s="141"/>
      <c r="I401" s="141"/>
      <c r="J401" s="138">
        <v>499837.61</v>
      </c>
      <c r="K401" s="17">
        <v>8713.84</v>
      </c>
      <c r="L401" s="72">
        <f t="shared" si="77"/>
        <v>0.017929130159706545</v>
      </c>
      <c r="M401" s="17">
        <v>287312.80111447716</v>
      </c>
      <c r="N401" s="72">
        <f t="shared" si="78"/>
        <v>0.025905495634742357</v>
      </c>
      <c r="O401" s="17">
        <v>177639.6988855228</v>
      </c>
      <c r="P401" s="72">
        <f t="shared" si="82"/>
        <v>0.02590549266931304</v>
      </c>
      <c r="Q401" s="17"/>
      <c r="R401" s="72">
        <f t="shared" si="79"/>
        <v>0</v>
      </c>
      <c r="S401" s="17"/>
      <c r="T401" s="72">
        <f t="shared" si="80"/>
        <v>0</v>
      </c>
      <c r="U401" s="17">
        <v>7939.59</v>
      </c>
      <c r="V401" s="72">
        <f t="shared" si="72"/>
        <v>0.011993742387394622</v>
      </c>
      <c r="W401" s="17">
        <v>18231.68</v>
      </c>
      <c r="X401" s="72">
        <f t="shared" si="83"/>
        <v>0.01559974313021698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36">
        <v>402</v>
      </c>
      <c r="B402" s="141"/>
      <c r="C402" s="141"/>
      <c r="D402" s="141"/>
      <c r="E402" s="141"/>
      <c r="F402" s="142" t="s">
        <v>70</v>
      </c>
      <c r="G402" s="22" t="s">
        <v>85</v>
      </c>
      <c r="H402" s="141"/>
      <c r="I402" s="141"/>
      <c r="J402" s="138">
        <v>900334.2400000001</v>
      </c>
      <c r="K402" s="17">
        <v>27163.79</v>
      </c>
      <c r="L402" s="72">
        <f t="shared" si="77"/>
        <v>0.055890758441850555</v>
      </c>
      <c r="M402" s="17">
        <v>497029.3233728999</v>
      </c>
      <c r="N402" s="72">
        <f t="shared" si="78"/>
        <v>0.04481453982221058</v>
      </c>
      <c r="O402" s="17">
        <v>307303.1866271001</v>
      </c>
      <c r="P402" s="72">
        <f t="shared" si="82"/>
        <v>0.0448145346922431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14366.53</v>
      </c>
      <c r="V402" s="72">
        <f t="shared" si="72"/>
        <v>0.021702438012640005</v>
      </c>
      <c r="W402" s="17">
        <v>54471.41</v>
      </c>
      <c r="X402" s="72">
        <f t="shared" si="83"/>
        <v>0.046607882759061844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36">
        <v>403</v>
      </c>
      <c r="B403" s="141"/>
      <c r="C403" s="141"/>
      <c r="D403" s="141"/>
      <c r="E403" s="141"/>
      <c r="F403" s="142" t="s">
        <v>92</v>
      </c>
      <c r="G403" s="141" t="s">
        <v>87</v>
      </c>
      <c r="H403" s="141"/>
      <c r="I403" s="141"/>
      <c r="J403" s="138">
        <v>0</v>
      </c>
      <c r="K403" s="17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36">
        <v>404</v>
      </c>
      <c r="B404" s="141"/>
      <c r="C404" s="141"/>
      <c r="D404" s="141"/>
      <c r="E404" s="141"/>
      <c r="F404" s="142" t="s">
        <v>94</v>
      </c>
      <c r="G404" s="22" t="s">
        <v>86</v>
      </c>
      <c r="H404" s="141"/>
      <c r="I404" s="141"/>
      <c r="J404" s="138">
        <v>107446.40000000001</v>
      </c>
      <c r="K404" s="17">
        <v>3962.46</v>
      </c>
      <c r="L404" s="72">
        <f t="shared" si="77"/>
        <v>0.008152945325210331</v>
      </c>
      <c r="M404" s="17">
        <v>58604.179866938546</v>
      </c>
      <c r="N404" s="72">
        <f t="shared" si="78"/>
        <v>0.005284033011518102</v>
      </c>
      <c r="O404" s="17">
        <v>36233.78013306146</v>
      </c>
      <c r="P404" s="72">
        <f t="shared" si="82"/>
        <v>0.00528403240664929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1942.97</v>
      </c>
      <c r="V404" s="72">
        <f t="shared" si="72"/>
        <v>0.0029350988711553277</v>
      </c>
      <c r="W404" s="17">
        <v>6703.01</v>
      </c>
      <c r="X404" s="72">
        <f t="shared" si="83"/>
        <v>0.005735359231802869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36">
        <v>405</v>
      </c>
      <c r="B405" s="141"/>
      <c r="C405" s="141"/>
      <c r="D405" s="141"/>
      <c r="E405" s="141" t="s">
        <v>46</v>
      </c>
      <c r="F405" s="154" t="s">
        <v>204</v>
      </c>
      <c r="G405" s="141"/>
      <c r="H405" s="141"/>
      <c r="I405" s="141"/>
      <c r="J405" s="138">
        <v>33.4</v>
      </c>
      <c r="K405" s="17"/>
      <c r="L405" s="72">
        <f t="shared" si="77"/>
        <v>0</v>
      </c>
      <c r="M405" s="17">
        <v>20.63919982626943</v>
      </c>
      <c r="N405" s="72">
        <f t="shared" si="78"/>
        <v>1.8609289211272005E-06</v>
      </c>
      <c r="O405" s="17">
        <v>12.760800173730567</v>
      </c>
      <c r="P405" s="72">
        <f t="shared" si="82"/>
        <v>1.8609287081047108E-06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36">
        <v>406</v>
      </c>
      <c r="B406" s="141"/>
      <c r="C406" s="141"/>
      <c r="D406" s="141"/>
      <c r="E406" s="141" t="s">
        <v>48</v>
      </c>
      <c r="F406" s="154" t="s">
        <v>205</v>
      </c>
      <c r="G406" s="141"/>
      <c r="H406" s="141"/>
      <c r="I406" s="141"/>
      <c r="J406" s="138">
        <v>0</v>
      </c>
      <c r="K406" s="18">
        <v>0</v>
      </c>
      <c r="L406" s="72">
        <f t="shared" si="77"/>
        <v>0</v>
      </c>
      <c r="M406" s="18">
        <v>0</v>
      </c>
      <c r="N406" s="72">
        <f t="shared" si="78"/>
        <v>0</v>
      </c>
      <c r="O406" s="18">
        <v>0</v>
      </c>
      <c r="P406" s="72">
        <f t="shared" si="82"/>
        <v>0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36">
        <v>407</v>
      </c>
      <c r="B407" s="141"/>
      <c r="C407" s="141"/>
      <c r="D407" s="141"/>
      <c r="E407" s="141"/>
      <c r="F407" s="142" t="s">
        <v>58</v>
      </c>
      <c r="G407" s="154" t="s">
        <v>206</v>
      </c>
      <c r="H407" s="141"/>
      <c r="I407" s="141"/>
      <c r="J407" s="138">
        <v>0</v>
      </c>
      <c r="K407" s="17"/>
      <c r="L407" s="72">
        <f t="shared" si="77"/>
        <v>0</v>
      </c>
      <c r="M407" s="17"/>
      <c r="N407" s="72">
        <f t="shared" si="78"/>
        <v>0</v>
      </c>
      <c r="O407" s="17"/>
      <c r="P407" s="72">
        <f t="shared" si="82"/>
        <v>0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36">
        <v>408</v>
      </c>
      <c r="B408" s="141"/>
      <c r="C408" s="141"/>
      <c r="D408" s="141"/>
      <c r="E408" s="141"/>
      <c r="F408" s="142" t="s">
        <v>70</v>
      </c>
      <c r="G408" s="154" t="s">
        <v>207</v>
      </c>
      <c r="H408" s="141"/>
      <c r="I408" s="141"/>
      <c r="J408" s="138">
        <v>0</v>
      </c>
      <c r="K408" s="17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36">
        <v>409</v>
      </c>
      <c r="B409" s="141"/>
      <c r="C409" s="141"/>
      <c r="D409" s="141"/>
      <c r="E409" s="141" t="s">
        <v>50</v>
      </c>
      <c r="F409" s="154" t="s">
        <v>208</v>
      </c>
      <c r="G409" s="141"/>
      <c r="H409" s="141"/>
      <c r="I409" s="141"/>
      <c r="J409" s="138">
        <v>0</v>
      </c>
      <c r="K409" s="17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36">
        <v>410</v>
      </c>
      <c r="B410" s="141"/>
      <c r="C410" s="141"/>
      <c r="D410" s="141"/>
      <c r="E410" s="141" t="s">
        <v>209</v>
      </c>
      <c r="F410" s="154" t="s">
        <v>210</v>
      </c>
      <c r="G410" s="141"/>
      <c r="H410" s="141"/>
      <c r="I410" s="141"/>
      <c r="J410" s="138">
        <v>0</v>
      </c>
      <c r="K410" s="17"/>
      <c r="L410" s="72">
        <f t="shared" si="77"/>
        <v>0</v>
      </c>
      <c r="M410" s="17"/>
      <c r="N410" s="72">
        <f t="shared" si="78"/>
        <v>0</v>
      </c>
      <c r="O410" s="17"/>
      <c r="P410" s="72">
        <f t="shared" si="82"/>
        <v>0</v>
      </c>
      <c r="Q410" s="17"/>
      <c r="R410" s="72">
        <f t="shared" si="79"/>
        <v>0</v>
      </c>
      <c r="S410" s="17"/>
      <c r="T410" s="72">
        <f t="shared" si="80"/>
        <v>0</v>
      </c>
      <c r="U410" s="17"/>
      <c r="V410" s="72">
        <f t="shared" si="72"/>
        <v>0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36">
        <v>411</v>
      </c>
      <c r="B411" s="139"/>
      <c r="C411" s="139"/>
      <c r="D411" s="139" t="s">
        <v>211</v>
      </c>
      <c r="E411" s="88" t="s">
        <v>53</v>
      </c>
      <c r="F411" s="145"/>
      <c r="G411" s="139"/>
      <c r="H411" s="139"/>
      <c r="I411" s="139"/>
      <c r="J411" s="138">
        <v>187083.64</v>
      </c>
      <c r="K411" s="21">
        <v>0</v>
      </c>
      <c r="L411" s="72">
        <f t="shared" si="77"/>
        <v>0</v>
      </c>
      <c r="M411" s="21">
        <v>115606.48593370819</v>
      </c>
      <c r="N411" s="72">
        <f t="shared" si="78"/>
        <v>0.010423633423525439</v>
      </c>
      <c r="O411" s="21">
        <v>71477.15406629183</v>
      </c>
      <c r="P411" s="72">
        <f t="shared" si="82"/>
        <v>0.010423632230321162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36">
        <v>412</v>
      </c>
      <c r="B412" s="141"/>
      <c r="C412" s="141"/>
      <c r="D412" s="141"/>
      <c r="E412" s="141" t="s">
        <v>38</v>
      </c>
      <c r="F412" s="154" t="s">
        <v>201</v>
      </c>
      <c r="G412" s="141"/>
      <c r="H412" s="141"/>
      <c r="I412" s="141"/>
      <c r="J412" s="138">
        <v>187083.64</v>
      </c>
      <c r="K412" s="17"/>
      <c r="L412" s="72">
        <f t="shared" si="77"/>
        <v>0</v>
      </c>
      <c r="M412" s="17">
        <v>115606.48593370819</v>
      </c>
      <c r="N412" s="72">
        <f t="shared" si="78"/>
        <v>0.010423633423525439</v>
      </c>
      <c r="O412" s="17">
        <v>71477.15406629183</v>
      </c>
      <c r="P412" s="72">
        <f t="shared" si="82"/>
        <v>0.010423632230321162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36">
        <v>413</v>
      </c>
      <c r="B413" s="141"/>
      <c r="C413" s="141"/>
      <c r="D413" s="141"/>
      <c r="E413" s="141" t="s">
        <v>40</v>
      </c>
      <c r="F413" s="154" t="s">
        <v>202</v>
      </c>
      <c r="G413" s="141"/>
      <c r="H413" s="141"/>
      <c r="I413" s="141"/>
      <c r="J413" s="138">
        <v>0</v>
      </c>
      <c r="K413" s="17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36">
        <v>414</v>
      </c>
      <c r="B414" s="141"/>
      <c r="C414" s="141"/>
      <c r="D414" s="141"/>
      <c r="E414" s="141" t="s">
        <v>42</v>
      </c>
      <c r="F414" s="154" t="s">
        <v>203</v>
      </c>
      <c r="G414" s="141"/>
      <c r="H414" s="141"/>
      <c r="I414" s="141"/>
      <c r="J414" s="138">
        <v>0</v>
      </c>
      <c r="K414" s="17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36">
        <v>415</v>
      </c>
      <c r="B415" s="141"/>
      <c r="C415" s="141"/>
      <c r="D415" s="141"/>
      <c r="E415" s="141" t="s">
        <v>44</v>
      </c>
      <c r="F415" s="154" t="s">
        <v>210</v>
      </c>
      <c r="G415" s="141"/>
      <c r="H415" s="141"/>
      <c r="I415" s="141"/>
      <c r="J415" s="138">
        <v>0</v>
      </c>
      <c r="K415" s="17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36">
        <v>416</v>
      </c>
      <c r="B416" s="142"/>
      <c r="C416" s="142"/>
      <c r="D416" s="142"/>
      <c r="E416" s="141"/>
      <c r="F416" s="154"/>
      <c r="G416" s="141"/>
      <c r="H416" s="141"/>
      <c r="I416" s="141"/>
      <c r="J416" s="144"/>
      <c r="K416" s="19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36">
        <v>417</v>
      </c>
      <c r="B417" s="139"/>
      <c r="C417" s="80" t="s">
        <v>212</v>
      </c>
      <c r="D417" s="91" t="s">
        <v>213</v>
      </c>
      <c r="E417" s="80"/>
      <c r="F417" s="81"/>
      <c r="G417" s="80"/>
      <c r="H417" s="80"/>
      <c r="I417" s="80"/>
      <c r="J417" s="138">
        <v>1057031.8199999998</v>
      </c>
      <c r="K417" s="15">
        <v>3919.59</v>
      </c>
      <c r="L417" s="72">
        <f t="shared" si="77"/>
        <v>0.00806473831085769</v>
      </c>
      <c r="M417" s="15">
        <v>642243.5324207383</v>
      </c>
      <c r="N417" s="72">
        <f t="shared" si="78"/>
        <v>0.05790774710012949</v>
      </c>
      <c r="O417" s="15">
        <v>397086.19757926173</v>
      </c>
      <c r="P417" s="72">
        <f t="shared" si="82"/>
        <v>0.05790774047136879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13782.5</v>
      </c>
      <c r="X417" s="72">
        <f t="shared" si="83"/>
        <v>0.011792849572404493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36">
        <v>418</v>
      </c>
      <c r="B418" s="139"/>
      <c r="C418" s="139"/>
      <c r="D418" s="139" t="s">
        <v>199</v>
      </c>
      <c r="E418" s="88" t="s">
        <v>37</v>
      </c>
      <c r="F418" s="145"/>
      <c r="G418" s="139"/>
      <c r="H418" s="139"/>
      <c r="I418" s="139"/>
      <c r="J418" s="138">
        <v>1057031.8199999998</v>
      </c>
      <c r="K418" s="15">
        <v>3919.59</v>
      </c>
      <c r="L418" s="72">
        <f t="shared" si="77"/>
        <v>0.00806473831085769</v>
      </c>
      <c r="M418" s="15">
        <v>642243.5324207383</v>
      </c>
      <c r="N418" s="72">
        <f t="shared" si="78"/>
        <v>0.05790774710012949</v>
      </c>
      <c r="O418" s="15">
        <v>397086.19757926173</v>
      </c>
      <c r="P418" s="72">
        <f t="shared" si="82"/>
        <v>0.05790774047136879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13782.5</v>
      </c>
      <c r="X418" s="72">
        <f t="shared" si="83"/>
        <v>0.011792849572404493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36">
        <v>419</v>
      </c>
      <c r="B419" s="139"/>
      <c r="C419" s="139"/>
      <c r="D419" s="139"/>
      <c r="E419" s="139" t="s">
        <v>38</v>
      </c>
      <c r="F419" s="155" t="s">
        <v>78</v>
      </c>
      <c r="G419" s="139"/>
      <c r="H419" s="139"/>
      <c r="I419" s="139"/>
      <c r="J419" s="138">
        <v>1040278.7999999999</v>
      </c>
      <c r="K419" s="21">
        <v>3919.59</v>
      </c>
      <c r="L419" s="72">
        <f t="shared" si="77"/>
        <v>0.00806473831085769</v>
      </c>
      <c r="M419" s="21">
        <v>631891.1693227296</v>
      </c>
      <c r="N419" s="72">
        <f t="shared" si="78"/>
        <v>0.05697432855419468</v>
      </c>
      <c r="O419" s="21">
        <v>390685.5406772704</v>
      </c>
      <c r="P419" s="72">
        <f t="shared" si="82"/>
        <v>0.05697432203228339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13782.5</v>
      </c>
      <c r="X419" s="72">
        <f t="shared" si="83"/>
        <v>0.011792849572404493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36">
        <v>420</v>
      </c>
      <c r="B420" s="141"/>
      <c r="C420" s="141"/>
      <c r="D420" s="141"/>
      <c r="E420" s="139"/>
      <c r="F420" s="142" t="s">
        <v>58</v>
      </c>
      <c r="G420" s="154" t="s">
        <v>214</v>
      </c>
      <c r="H420" s="141"/>
      <c r="I420" s="141"/>
      <c r="J420" s="138">
        <v>0</v>
      </c>
      <c r="K420" s="17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36">
        <v>421</v>
      </c>
      <c r="B421" s="141"/>
      <c r="C421" s="141"/>
      <c r="D421" s="141"/>
      <c r="E421" s="141"/>
      <c r="F421" s="142" t="s">
        <v>70</v>
      </c>
      <c r="G421" s="154" t="s">
        <v>215</v>
      </c>
      <c r="H421" s="141"/>
      <c r="I421" s="141"/>
      <c r="J421" s="138">
        <v>200060</v>
      </c>
      <c r="K421" s="17"/>
      <c r="L421" s="72">
        <f t="shared" si="77"/>
        <v>0</v>
      </c>
      <c r="M421" s="17">
        <v>123625.09931866654</v>
      </c>
      <c r="N421" s="72">
        <f t="shared" si="78"/>
        <v>0.011146629938943347</v>
      </c>
      <c r="O421" s="17">
        <v>76434.90068133346</v>
      </c>
      <c r="P421" s="72">
        <f t="shared" si="82"/>
        <v>0.011146628662976901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36">
        <v>422</v>
      </c>
      <c r="B422" s="141"/>
      <c r="C422" s="141"/>
      <c r="D422" s="141"/>
      <c r="E422" s="141"/>
      <c r="F422" s="142" t="s">
        <v>92</v>
      </c>
      <c r="G422" s="154" t="s">
        <v>216</v>
      </c>
      <c r="H422" s="141"/>
      <c r="I422" s="141"/>
      <c r="J422" s="138">
        <v>0</v>
      </c>
      <c r="K422" s="17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36">
        <v>423</v>
      </c>
      <c r="B423" s="141"/>
      <c r="C423" s="141"/>
      <c r="D423" s="141"/>
      <c r="E423" s="141"/>
      <c r="F423" s="142" t="s">
        <v>94</v>
      </c>
      <c r="G423" s="154" t="s">
        <v>217</v>
      </c>
      <c r="H423" s="141"/>
      <c r="I423" s="141"/>
      <c r="J423" s="138">
        <v>0</v>
      </c>
      <c r="K423" s="17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36">
        <v>424</v>
      </c>
      <c r="B424" s="141"/>
      <c r="C424" s="141"/>
      <c r="D424" s="141"/>
      <c r="E424" s="141"/>
      <c r="F424" s="142" t="s">
        <v>115</v>
      </c>
      <c r="G424" s="154" t="s">
        <v>218</v>
      </c>
      <c r="H424" s="141"/>
      <c r="I424" s="141"/>
      <c r="J424" s="138">
        <v>840218.8</v>
      </c>
      <c r="K424" s="17">
        <v>3919.59</v>
      </c>
      <c r="L424" s="72">
        <f t="shared" si="77"/>
        <v>0.00806473831085769</v>
      </c>
      <c r="M424" s="17">
        <v>508266.070004063</v>
      </c>
      <c r="N424" s="72">
        <f t="shared" si="78"/>
        <v>0.045827698615251336</v>
      </c>
      <c r="O424" s="17">
        <v>314250.63999593694</v>
      </c>
      <c r="P424" s="72">
        <f t="shared" si="82"/>
        <v>0.0458276933693065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13782.5</v>
      </c>
      <c r="X424" s="72">
        <f t="shared" si="83"/>
        <v>0.011792849572404493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36">
        <v>425</v>
      </c>
      <c r="B425" s="141"/>
      <c r="C425" s="141"/>
      <c r="D425" s="141"/>
      <c r="E425" s="141"/>
      <c r="F425" s="142" t="s">
        <v>117</v>
      </c>
      <c r="G425" s="154" t="s">
        <v>219</v>
      </c>
      <c r="H425" s="141"/>
      <c r="I425" s="141"/>
      <c r="J425" s="138">
        <v>0</v>
      </c>
      <c r="K425" s="17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36">
        <v>426</v>
      </c>
      <c r="B426" s="141"/>
      <c r="C426" s="141"/>
      <c r="D426" s="141"/>
      <c r="E426" s="141"/>
      <c r="F426" s="142" t="s">
        <v>220</v>
      </c>
      <c r="G426" s="154" t="s">
        <v>221</v>
      </c>
      <c r="H426" s="141"/>
      <c r="I426" s="141"/>
      <c r="J426" s="138">
        <v>0</v>
      </c>
      <c r="K426" s="17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36">
        <v>427</v>
      </c>
      <c r="B427" s="141"/>
      <c r="C427" s="141"/>
      <c r="D427" s="141"/>
      <c r="E427" s="141"/>
      <c r="F427" s="142" t="s">
        <v>222</v>
      </c>
      <c r="G427" s="154" t="s">
        <v>223</v>
      </c>
      <c r="H427" s="141"/>
      <c r="I427" s="141"/>
      <c r="J427" s="138">
        <v>0</v>
      </c>
      <c r="K427" s="17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36">
        <v>428</v>
      </c>
      <c r="B428" s="141"/>
      <c r="C428" s="141"/>
      <c r="D428" s="141"/>
      <c r="E428" s="141"/>
      <c r="F428" s="142" t="s">
        <v>224</v>
      </c>
      <c r="G428" s="154" t="s">
        <v>30</v>
      </c>
      <c r="H428" s="141"/>
      <c r="I428" s="141"/>
      <c r="J428" s="138">
        <v>0</v>
      </c>
      <c r="K428" s="17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36">
        <v>429</v>
      </c>
      <c r="B429" s="139"/>
      <c r="C429" s="139"/>
      <c r="D429" s="139"/>
      <c r="E429" s="139" t="s">
        <v>40</v>
      </c>
      <c r="F429" s="155" t="s">
        <v>85</v>
      </c>
      <c r="G429" s="139"/>
      <c r="H429" s="139"/>
      <c r="I429" s="139"/>
      <c r="J429" s="138">
        <v>16753.02</v>
      </c>
      <c r="K429" s="21">
        <v>0</v>
      </c>
      <c r="L429" s="72">
        <f t="shared" si="77"/>
        <v>0</v>
      </c>
      <c r="M429" s="21">
        <v>10352.363098008633</v>
      </c>
      <c r="N429" s="72">
        <f t="shared" si="78"/>
        <v>0.0009334185459348029</v>
      </c>
      <c r="O429" s="21">
        <v>6400.656901991368</v>
      </c>
      <c r="P429" s="72">
        <f t="shared" si="82"/>
        <v>0.0009334184390854007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36">
        <v>430</v>
      </c>
      <c r="B430" s="141"/>
      <c r="C430" s="141"/>
      <c r="D430" s="141"/>
      <c r="E430" s="139"/>
      <c r="F430" s="142" t="s">
        <v>58</v>
      </c>
      <c r="G430" s="154" t="s">
        <v>214</v>
      </c>
      <c r="H430" s="141"/>
      <c r="I430" s="141"/>
      <c r="J430" s="138">
        <v>0</v>
      </c>
      <c r="K430" s="17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36">
        <v>431</v>
      </c>
      <c r="B431" s="141"/>
      <c r="C431" s="141"/>
      <c r="D431" s="141"/>
      <c r="E431" s="141"/>
      <c r="F431" s="142" t="s">
        <v>70</v>
      </c>
      <c r="G431" s="154" t="s">
        <v>215</v>
      </c>
      <c r="H431" s="141"/>
      <c r="I431" s="141"/>
      <c r="J431" s="138">
        <v>0</v>
      </c>
      <c r="K431" s="17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36">
        <v>432</v>
      </c>
      <c r="B432" s="141"/>
      <c r="C432" s="141"/>
      <c r="D432" s="141"/>
      <c r="E432" s="141"/>
      <c r="F432" s="142" t="s">
        <v>92</v>
      </c>
      <c r="G432" s="154" t="s">
        <v>216</v>
      </c>
      <c r="H432" s="141"/>
      <c r="I432" s="141"/>
      <c r="J432" s="138">
        <v>0</v>
      </c>
      <c r="K432" s="17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36">
        <v>433</v>
      </c>
      <c r="B433" s="141"/>
      <c r="C433" s="141"/>
      <c r="D433" s="141"/>
      <c r="E433" s="141"/>
      <c r="F433" s="142" t="s">
        <v>94</v>
      </c>
      <c r="G433" s="154" t="s">
        <v>217</v>
      </c>
      <c r="H433" s="141"/>
      <c r="I433" s="141"/>
      <c r="J433" s="138">
        <v>0</v>
      </c>
      <c r="K433" s="17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36">
        <v>434</v>
      </c>
      <c r="B434" s="141"/>
      <c r="C434" s="141"/>
      <c r="D434" s="141"/>
      <c r="E434" s="141"/>
      <c r="F434" s="142" t="s">
        <v>115</v>
      </c>
      <c r="G434" s="154" t="s">
        <v>218</v>
      </c>
      <c r="H434" s="141"/>
      <c r="I434" s="141"/>
      <c r="J434" s="138">
        <v>16753.02</v>
      </c>
      <c r="K434" s="17"/>
      <c r="L434" s="72">
        <f t="shared" si="77"/>
        <v>0</v>
      </c>
      <c r="M434" s="17">
        <v>10352.363098008633</v>
      </c>
      <c r="N434" s="72">
        <f t="shared" si="78"/>
        <v>0.0009334185459348029</v>
      </c>
      <c r="O434" s="17">
        <v>6400.656901991368</v>
      </c>
      <c r="P434" s="72">
        <f t="shared" si="82"/>
        <v>0.0009334184390854007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36">
        <v>435</v>
      </c>
      <c r="B435" s="141"/>
      <c r="C435" s="141"/>
      <c r="D435" s="141"/>
      <c r="E435" s="141"/>
      <c r="F435" s="142" t="s">
        <v>117</v>
      </c>
      <c r="G435" s="154" t="s">
        <v>219</v>
      </c>
      <c r="H435" s="141"/>
      <c r="I435" s="141"/>
      <c r="J435" s="138">
        <v>0</v>
      </c>
      <c r="K435" s="17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36">
        <v>436</v>
      </c>
      <c r="B436" s="141"/>
      <c r="C436" s="141"/>
      <c r="D436" s="141"/>
      <c r="E436" s="141"/>
      <c r="F436" s="142" t="s">
        <v>220</v>
      </c>
      <c r="G436" s="154" t="s">
        <v>221</v>
      </c>
      <c r="H436" s="141"/>
      <c r="I436" s="141"/>
      <c r="J436" s="138">
        <v>0</v>
      </c>
      <c r="K436" s="17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36">
        <v>437</v>
      </c>
      <c r="B437" s="141"/>
      <c r="C437" s="141"/>
      <c r="D437" s="141"/>
      <c r="E437" s="141"/>
      <c r="F437" s="142" t="s">
        <v>222</v>
      </c>
      <c r="G437" s="154" t="s">
        <v>223</v>
      </c>
      <c r="H437" s="141"/>
      <c r="I437" s="141"/>
      <c r="J437" s="138">
        <v>0</v>
      </c>
      <c r="K437" s="17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36">
        <v>438</v>
      </c>
      <c r="B438" s="141"/>
      <c r="C438" s="141"/>
      <c r="D438" s="141"/>
      <c r="E438" s="141"/>
      <c r="F438" s="142" t="s">
        <v>224</v>
      </c>
      <c r="G438" s="154" t="s">
        <v>30</v>
      </c>
      <c r="H438" s="141"/>
      <c r="I438" s="141"/>
      <c r="J438" s="138">
        <v>0</v>
      </c>
      <c r="K438" s="17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36">
        <v>439</v>
      </c>
      <c r="B439" s="139"/>
      <c r="C439" s="156"/>
      <c r="D439" s="156"/>
      <c r="E439" s="139" t="s">
        <v>42</v>
      </c>
      <c r="F439" s="155" t="s">
        <v>86</v>
      </c>
      <c r="G439" s="139"/>
      <c r="H439" s="139"/>
      <c r="I439" s="139"/>
      <c r="J439" s="138">
        <v>0</v>
      </c>
      <c r="K439" s="21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36">
        <v>440</v>
      </c>
      <c r="B440" s="141"/>
      <c r="C440" s="92"/>
      <c r="D440" s="156"/>
      <c r="E440" s="141"/>
      <c r="F440" s="142" t="s">
        <v>58</v>
      </c>
      <c r="G440" s="154" t="s">
        <v>214</v>
      </c>
      <c r="H440" s="141"/>
      <c r="I440" s="141"/>
      <c r="J440" s="138">
        <v>0</v>
      </c>
      <c r="K440" s="17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36">
        <v>441</v>
      </c>
      <c r="B441" s="141"/>
      <c r="C441" s="92"/>
      <c r="D441" s="156"/>
      <c r="E441" s="141"/>
      <c r="F441" s="142" t="s">
        <v>70</v>
      </c>
      <c r="G441" s="154" t="s">
        <v>215</v>
      </c>
      <c r="H441" s="141"/>
      <c r="I441" s="141"/>
      <c r="J441" s="138">
        <v>0</v>
      </c>
      <c r="K441" s="17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36">
        <v>442</v>
      </c>
      <c r="B442" s="141"/>
      <c r="C442" s="92"/>
      <c r="D442" s="92"/>
      <c r="E442" s="141"/>
      <c r="F442" s="142" t="s">
        <v>92</v>
      </c>
      <c r="G442" s="154" t="s">
        <v>216</v>
      </c>
      <c r="H442" s="141"/>
      <c r="I442" s="141"/>
      <c r="J442" s="138">
        <v>0</v>
      </c>
      <c r="K442" s="17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36">
        <v>443</v>
      </c>
      <c r="B443" s="141"/>
      <c r="C443" s="92"/>
      <c r="D443" s="92"/>
      <c r="E443" s="141"/>
      <c r="F443" s="142" t="s">
        <v>94</v>
      </c>
      <c r="G443" s="154" t="s">
        <v>217</v>
      </c>
      <c r="H443" s="141"/>
      <c r="I443" s="141"/>
      <c r="J443" s="138">
        <v>0</v>
      </c>
      <c r="K443" s="17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36">
        <v>444</v>
      </c>
      <c r="B444" s="141"/>
      <c r="C444" s="92"/>
      <c r="D444" s="92"/>
      <c r="E444" s="141"/>
      <c r="F444" s="142" t="s">
        <v>115</v>
      </c>
      <c r="G444" s="154" t="s">
        <v>218</v>
      </c>
      <c r="H444" s="141"/>
      <c r="I444" s="141"/>
      <c r="J444" s="138">
        <v>0</v>
      </c>
      <c r="K444" s="17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36">
        <v>445</v>
      </c>
      <c r="B445" s="141"/>
      <c r="C445" s="92"/>
      <c r="D445" s="92"/>
      <c r="E445" s="141"/>
      <c r="F445" s="142" t="s">
        <v>117</v>
      </c>
      <c r="G445" s="154" t="s">
        <v>219</v>
      </c>
      <c r="H445" s="141"/>
      <c r="I445" s="141"/>
      <c r="J445" s="138">
        <v>0</v>
      </c>
      <c r="K445" s="17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36">
        <v>446</v>
      </c>
      <c r="B446" s="141"/>
      <c r="C446" s="92"/>
      <c r="D446" s="92"/>
      <c r="E446" s="141"/>
      <c r="F446" s="142" t="s">
        <v>220</v>
      </c>
      <c r="G446" s="154" t="s">
        <v>221</v>
      </c>
      <c r="H446" s="141"/>
      <c r="I446" s="141"/>
      <c r="J446" s="138">
        <v>0</v>
      </c>
      <c r="K446" s="17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36">
        <v>447</v>
      </c>
      <c r="B447" s="141"/>
      <c r="C447" s="92"/>
      <c r="D447" s="92"/>
      <c r="E447" s="141"/>
      <c r="F447" s="142" t="s">
        <v>222</v>
      </c>
      <c r="G447" s="154" t="s">
        <v>223</v>
      </c>
      <c r="H447" s="141"/>
      <c r="I447" s="141"/>
      <c r="J447" s="138">
        <v>0</v>
      </c>
      <c r="K447" s="17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36">
        <v>448</v>
      </c>
      <c r="B448" s="141"/>
      <c r="C448" s="92"/>
      <c r="D448" s="92"/>
      <c r="E448" s="141"/>
      <c r="F448" s="142" t="s">
        <v>224</v>
      </c>
      <c r="G448" s="154" t="s">
        <v>30</v>
      </c>
      <c r="H448" s="141"/>
      <c r="I448" s="141"/>
      <c r="J448" s="138">
        <v>0</v>
      </c>
      <c r="K448" s="17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36">
        <v>449</v>
      </c>
      <c r="B449" s="139"/>
      <c r="C449" s="156"/>
      <c r="D449" s="157" t="s">
        <v>211</v>
      </c>
      <c r="E449" s="88" t="s">
        <v>53</v>
      </c>
      <c r="F449" s="145"/>
      <c r="G449" s="139"/>
      <c r="H449" s="139"/>
      <c r="I449" s="139"/>
      <c r="J449" s="138">
        <v>0</v>
      </c>
      <c r="K449" s="21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36">
        <v>450</v>
      </c>
      <c r="B450" s="141"/>
      <c r="C450" s="92"/>
      <c r="D450" s="92"/>
      <c r="E450" s="141" t="s">
        <v>38</v>
      </c>
      <c r="F450" s="22" t="s">
        <v>89</v>
      </c>
      <c r="G450" s="141"/>
      <c r="H450" s="141"/>
      <c r="I450" s="141"/>
      <c r="J450" s="138">
        <v>0</v>
      </c>
      <c r="K450" s="17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36">
        <v>451</v>
      </c>
      <c r="B451" s="141"/>
      <c r="C451" s="92"/>
      <c r="D451" s="92"/>
      <c r="E451" s="141" t="s">
        <v>40</v>
      </c>
      <c r="F451" s="22" t="s">
        <v>90</v>
      </c>
      <c r="G451" s="141"/>
      <c r="H451" s="141"/>
      <c r="I451" s="141"/>
      <c r="J451" s="138">
        <v>0</v>
      </c>
      <c r="K451" s="17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36">
        <v>452</v>
      </c>
      <c r="B452" s="141"/>
      <c r="C452" s="92"/>
      <c r="D452" s="92"/>
      <c r="E452" s="141" t="s">
        <v>42</v>
      </c>
      <c r="F452" s="22" t="s">
        <v>86</v>
      </c>
      <c r="G452" s="141"/>
      <c r="H452" s="141"/>
      <c r="I452" s="141"/>
      <c r="J452" s="138">
        <v>0</v>
      </c>
      <c r="K452" s="17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36">
        <v>453</v>
      </c>
      <c r="B453" s="141"/>
      <c r="C453" s="92"/>
      <c r="D453" s="92"/>
      <c r="E453" s="141"/>
      <c r="F453" s="22"/>
      <c r="G453" s="141"/>
      <c r="H453" s="141"/>
      <c r="I453" s="141"/>
      <c r="J453" s="158"/>
      <c r="K453" s="17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36">
        <v>454</v>
      </c>
      <c r="B454" s="139"/>
      <c r="C454" s="80" t="s">
        <v>225</v>
      </c>
      <c r="D454" s="80" t="s">
        <v>226</v>
      </c>
      <c r="E454" s="80"/>
      <c r="F454" s="81"/>
      <c r="G454" s="80"/>
      <c r="H454" s="80"/>
      <c r="I454" s="80"/>
      <c r="J454" s="138">
        <v>0</v>
      </c>
      <c r="K454" s="15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36">
        <v>455</v>
      </c>
      <c r="B455" s="139"/>
      <c r="C455" s="156"/>
      <c r="D455" s="157" t="s">
        <v>199</v>
      </c>
      <c r="E455" s="88" t="s">
        <v>37</v>
      </c>
      <c r="F455" s="145"/>
      <c r="G455" s="139"/>
      <c r="H455" s="139"/>
      <c r="I455" s="139"/>
      <c r="J455" s="138">
        <v>0</v>
      </c>
      <c r="K455" s="15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36">
        <v>456</v>
      </c>
      <c r="B456" s="139"/>
      <c r="C456" s="156"/>
      <c r="D456" s="156"/>
      <c r="E456" s="145" t="s">
        <v>38</v>
      </c>
      <c r="F456" s="146" t="s">
        <v>59</v>
      </c>
      <c r="G456" s="139"/>
      <c r="H456" s="139"/>
      <c r="I456" s="139"/>
      <c r="J456" s="138">
        <v>0</v>
      </c>
      <c r="K456" s="21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36">
        <v>457</v>
      </c>
      <c r="B457" s="141"/>
      <c r="C457" s="92"/>
      <c r="D457" s="92"/>
      <c r="E457" s="145"/>
      <c r="F457" s="142" t="s">
        <v>58</v>
      </c>
      <c r="G457" s="154" t="s">
        <v>227</v>
      </c>
      <c r="H457" s="141"/>
      <c r="I457" s="141"/>
      <c r="J457" s="138">
        <v>0</v>
      </c>
      <c r="K457" s="18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36">
        <v>458</v>
      </c>
      <c r="B458" s="141"/>
      <c r="C458" s="92"/>
      <c r="D458" s="92"/>
      <c r="E458" s="141"/>
      <c r="F458" s="142"/>
      <c r="G458" s="141" t="s">
        <v>60</v>
      </c>
      <c r="H458" s="154" t="s">
        <v>228</v>
      </c>
      <c r="I458" s="141"/>
      <c r="J458" s="138">
        <v>0</v>
      </c>
      <c r="K458" s="17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36">
        <v>459</v>
      </c>
      <c r="B459" s="141"/>
      <c r="C459" s="92"/>
      <c r="D459" s="92"/>
      <c r="E459" s="141"/>
      <c r="F459" s="142"/>
      <c r="G459" s="141" t="s">
        <v>73</v>
      </c>
      <c r="H459" s="154" t="s">
        <v>229</v>
      </c>
      <c r="I459" s="141"/>
      <c r="J459" s="138">
        <v>0</v>
      </c>
      <c r="K459" s="17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36">
        <v>460</v>
      </c>
      <c r="B460" s="141"/>
      <c r="C460" s="92"/>
      <c r="D460" s="92"/>
      <c r="E460" s="141"/>
      <c r="F460" s="142" t="s">
        <v>70</v>
      </c>
      <c r="G460" s="154" t="s">
        <v>230</v>
      </c>
      <c r="H460" s="141"/>
      <c r="I460" s="141"/>
      <c r="J460" s="138">
        <v>0</v>
      </c>
      <c r="K460" s="18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36">
        <v>461</v>
      </c>
      <c r="B461" s="141"/>
      <c r="C461" s="92"/>
      <c r="D461" s="92"/>
      <c r="E461" s="141"/>
      <c r="F461" s="142"/>
      <c r="G461" s="141" t="s">
        <v>60</v>
      </c>
      <c r="H461" s="141" t="s">
        <v>228</v>
      </c>
      <c r="I461" s="141"/>
      <c r="J461" s="138">
        <v>0</v>
      </c>
      <c r="K461" s="17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36">
        <v>462</v>
      </c>
      <c r="B462" s="141"/>
      <c r="C462" s="92"/>
      <c r="D462" s="92"/>
      <c r="E462" s="141"/>
      <c r="F462" s="142"/>
      <c r="G462" s="141" t="s">
        <v>73</v>
      </c>
      <c r="H462" s="141" t="s">
        <v>229</v>
      </c>
      <c r="I462" s="141"/>
      <c r="J462" s="138">
        <v>0</v>
      </c>
      <c r="K462" s="17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36">
        <v>463</v>
      </c>
      <c r="B463" s="139"/>
      <c r="C463" s="156"/>
      <c r="D463" s="156"/>
      <c r="E463" s="145" t="s">
        <v>40</v>
      </c>
      <c r="F463" s="146" t="s">
        <v>71</v>
      </c>
      <c r="G463" s="139"/>
      <c r="H463" s="139"/>
      <c r="I463" s="139"/>
      <c r="J463" s="138">
        <v>0</v>
      </c>
      <c r="K463" s="21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36">
        <v>464</v>
      </c>
      <c r="B464" s="141"/>
      <c r="C464" s="92"/>
      <c r="D464" s="92"/>
      <c r="E464" s="141"/>
      <c r="F464" s="142" t="s">
        <v>58</v>
      </c>
      <c r="G464" s="154" t="s">
        <v>227</v>
      </c>
      <c r="H464" s="141"/>
      <c r="I464" s="141"/>
      <c r="J464" s="138">
        <v>0</v>
      </c>
      <c r="K464" s="18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36">
        <v>465</v>
      </c>
      <c r="B465" s="141"/>
      <c r="C465" s="92"/>
      <c r="D465" s="92"/>
      <c r="E465" s="141"/>
      <c r="F465" s="142"/>
      <c r="G465" s="141" t="s">
        <v>60</v>
      </c>
      <c r="H465" s="154" t="s">
        <v>228</v>
      </c>
      <c r="I465" s="141"/>
      <c r="J465" s="138">
        <v>0</v>
      </c>
      <c r="K465" s="17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36">
        <v>466</v>
      </c>
      <c r="B466" s="141"/>
      <c r="C466" s="92"/>
      <c r="D466" s="92"/>
      <c r="E466" s="141"/>
      <c r="F466" s="142"/>
      <c r="G466" s="141" t="s">
        <v>73</v>
      </c>
      <c r="H466" s="154" t="s">
        <v>229</v>
      </c>
      <c r="I466" s="141"/>
      <c r="J466" s="138">
        <v>0</v>
      </c>
      <c r="K466" s="17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36">
        <v>467</v>
      </c>
      <c r="B467" s="141"/>
      <c r="C467" s="92"/>
      <c r="D467" s="92"/>
      <c r="E467" s="141"/>
      <c r="F467" s="142" t="s">
        <v>70</v>
      </c>
      <c r="G467" s="154" t="s">
        <v>230</v>
      </c>
      <c r="H467" s="141"/>
      <c r="I467" s="141"/>
      <c r="J467" s="138">
        <v>0</v>
      </c>
      <c r="K467" s="18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36">
        <v>468</v>
      </c>
      <c r="B468" s="141"/>
      <c r="C468" s="92"/>
      <c r="D468" s="92"/>
      <c r="E468" s="141"/>
      <c r="F468" s="142"/>
      <c r="G468" s="141" t="s">
        <v>60</v>
      </c>
      <c r="H468" s="141" t="s">
        <v>228</v>
      </c>
      <c r="I468" s="141"/>
      <c r="J468" s="138">
        <v>0</v>
      </c>
      <c r="K468" s="17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36">
        <v>469</v>
      </c>
      <c r="B469" s="141"/>
      <c r="C469" s="92"/>
      <c r="D469" s="93"/>
      <c r="E469" s="141"/>
      <c r="F469" s="142"/>
      <c r="G469" s="141" t="s">
        <v>73</v>
      </c>
      <c r="H469" s="141" t="s">
        <v>229</v>
      </c>
      <c r="I469" s="141"/>
      <c r="J469" s="138">
        <v>0</v>
      </c>
      <c r="K469" s="17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36">
        <v>470</v>
      </c>
      <c r="B470" s="139"/>
      <c r="C470" s="156"/>
      <c r="D470" s="157" t="s">
        <v>211</v>
      </c>
      <c r="E470" s="88" t="s">
        <v>53</v>
      </c>
      <c r="F470" s="145"/>
      <c r="G470" s="139"/>
      <c r="H470" s="139"/>
      <c r="I470" s="139"/>
      <c r="J470" s="138">
        <v>0</v>
      </c>
      <c r="K470" s="21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36">
        <v>471</v>
      </c>
      <c r="B471" s="139"/>
      <c r="C471" s="156"/>
      <c r="D471" s="156"/>
      <c r="E471" s="145" t="s">
        <v>38</v>
      </c>
      <c r="F471" s="146" t="s">
        <v>59</v>
      </c>
      <c r="G471" s="139"/>
      <c r="H471" s="139"/>
      <c r="I471" s="139"/>
      <c r="J471" s="138">
        <v>0</v>
      </c>
      <c r="K471" s="21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36">
        <v>472</v>
      </c>
      <c r="B472" s="141"/>
      <c r="C472" s="92"/>
      <c r="D472" s="92"/>
      <c r="E472" s="145"/>
      <c r="F472" s="142" t="s">
        <v>58</v>
      </c>
      <c r="G472" s="154" t="s">
        <v>227</v>
      </c>
      <c r="H472" s="141"/>
      <c r="I472" s="141"/>
      <c r="J472" s="138">
        <v>0</v>
      </c>
      <c r="K472" s="18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36">
        <v>473</v>
      </c>
      <c r="B473" s="141"/>
      <c r="C473" s="92"/>
      <c r="D473" s="92"/>
      <c r="E473" s="141"/>
      <c r="F473" s="142"/>
      <c r="G473" s="141" t="s">
        <v>60</v>
      </c>
      <c r="H473" s="154" t="s">
        <v>228</v>
      </c>
      <c r="I473" s="141"/>
      <c r="J473" s="138">
        <v>0</v>
      </c>
      <c r="K473" s="17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36">
        <v>474</v>
      </c>
      <c r="B474" s="141"/>
      <c r="C474" s="92"/>
      <c r="D474" s="92"/>
      <c r="E474" s="141"/>
      <c r="F474" s="142"/>
      <c r="G474" s="141" t="s">
        <v>73</v>
      </c>
      <c r="H474" s="154" t="s">
        <v>229</v>
      </c>
      <c r="I474" s="141"/>
      <c r="J474" s="138">
        <v>0</v>
      </c>
      <c r="K474" s="17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36">
        <v>475</v>
      </c>
      <c r="B475" s="141"/>
      <c r="C475" s="92"/>
      <c r="D475" s="92"/>
      <c r="E475" s="141"/>
      <c r="F475" s="142" t="s">
        <v>70</v>
      </c>
      <c r="G475" s="154" t="s">
        <v>230</v>
      </c>
      <c r="H475" s="141"/>
      <c r="I475" s="141"/>
      <c r="J475" s="138">
        <v>0</v>
      </c>
      <c r="K475" s="18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36">
        <v>476</v>
      </c>
      <c r="B476" s="141"/>
      <c r="C476" s="92"/>
      <c r="D476" s="92"/>
      <c r="E476" s="141"/>
      <c r="F476" s="142"/>
      <c r="G476" s="141" t="s">
        <v>60</v>
      </c>
      <c r="H476" s="141" t="s">
        <v>228</v>
      </c>
      <c r="I476" s="141"/>
      <c r="J476" s="138">
        <v>0</v>
      </c>
      <c r="K476" s="17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36">
        <v>477</v>
      </c>
      <c r="B477" s="141"/>
      <c r="C477" s="92"/>
      <c r="D477" s="92"/>
      <c r="E477" s="141"/>
      <c r="F477" s="142"/>
      <c r="G477" s="141" t="s">
        <v>73</v>
      </c>
      <c r="H477" s="141" t="s">
        <v>229</v>
      </c>
      <c r="I477" s="141"/>
      <c r="J477" s="138">
        <v>0</v>
      </c>
      <c r="K477" s="17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36">
        <v>478</v>
      </c>
      <c r="B478" s="139"/>
      <c r="C478" s="156"/>
      <c r="D478" s="156"/>
      <c r="E478" s="145" t="s">
        <v>40</v>
      </c>
      <c r="F478" s="146" t="s">
        <v>71</v>
      </c>
      <c r="G478" s="139"/>
      <c r="H478" s="139"/>
      <c r="I478" s="139"/>
      <c r="J478" s="138">
        <v>0</v>
      </c>
      <c r="K478" s="21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36">
        <v>479</v>
      </c>
      <c r="B479" s="141"/>
      <c r="C479" s="92"/>
      <c r="D479" s="92"/>
      <c r="E479" s="141"/>
      <c r="F479" s="142" t="s">
        <v>58</v>
      </c>
      <c r="G479" s="154" t="s">
        <v>227</v>
      </c>
      <c r="H479" s="141"/>
      <c r="I479" s="141"/>
      <c r="J479" s="138">
        <v>0</v>
      </c>
      <c r="K479" s="18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36">
        <v>480</v>
      </c>
      <c r="B480" s="141"/>
      <c r="C480" s="92"/>
      <c r="D480" s="92"/>
      <c r="E480" s="141"/>
      <c r="F480" s="142"/>
      <c r="G480" s="141" t="s">
        <v>60</v>
      </c>
      <c r="H480" s="154" t="s">
        <v>228</v>
      </c>
      <c r="I480" s="141"/>
      <c r="J480" s="138">
        <v>0</v>
      </c>
      <c r="K480" s="17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36">
        <v>481</v>
      </c>
      <c r="B481" s="141"/>
      <c r="C481" s="92"/>
      <c r="D481" s="92"/>
      <c r="E481" s="141"/>
      <c r="F481" s="142"/>
      <c r="G481" s="141" t="s">
        <v>73</v>
      </c>
      <c r="H481" s="154" t="s">
        <v>229</v>
      </c>
      <c r="I481" s="141"/>
      <c r="J481" s="138">
        <v>0</v>
      </c>
      <c r="K481" s="17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36">
        <v>482</v>
      </c>
      <c r="B482" s="141"/>
      <c r="C482" s="92"/>
      <c r="D482" s="92"/>
      <c r="E482" s="141"/>
      <c r="F482" s="142" t="s">
        <v>70</v>
      </c>
      <c r="G482" s="154" t="s">
        <v>230</v>
      </c>
      <c r="H482" s="141"/>
      <c r="I482" s="141"/>
      <c r="J482" s="138">
        <v>0</v>
      </c>
      <c r="K482" s="18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36">
        <v>483</v>
      </c>
      <c r="B483" s="141"/>
      <c r="C483" s="92"/>
      <c r="D483" s="92"/>
      <c r="E483" s="141"/>
      <c r="F483" s="142"/>
      <c r="G483" s="141" t="s">
        <v>60</v>
      </c>
      <c r="H483" s="141" t="s">
        <v>228</v>
      </c>
      <c r="I483" s="141"/>
      <c r="J483" s="138">
        <v>0</v>
      </c>
      <c r="K483" s="17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36">
        <v>484</v>
      </c>
      <c r="B484" s="141"/>
      <c r="C484" s="92"/>
      <c r="D484" s="92"/>
      <c r="E484" s="141"/>
      <c r="F484" s="142"/>
      <c r="G484" s="141" t="s">
        <v>73</v>
      </c>
      <c r="H484" s="141" t="s">
        <v>229</v>
      </c>
      <c r="I484" s="141"/>
      <c r="J484" s="138">
        <v>0</v>
      </c>
      <c r="K484" s="17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36">
        <v>485</v>
      </c>
      <c r="B485" s="142"/>
      <c r="C485" s="94"/>
      <c r="D485" s="94"/>
      <c r="E485" s="142"/>
      <c r="F485" s="142"/>
      <c r="G485" s="142"/>
      <c r="H485" s="142"/>
      <c r="I485" s="143"/>
      <c r="J485" s="144"/>
      <c r="K485" s="19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36">
        <v>486</v>
      </c>
      <c r="B486" s="139"/>
      <c r="C486" s="80" t="s">
        <v>231</v>
      </c>
      <c r="D486" s="80" t="s">
        <v>232</v>
      </c>
      <c r="E486" s="80"/>
      <c r="F486" s="145"/>
      <c r="G486" s="139"/>
      <c r="H486" s="139"/>
      <c r="I486" s="139"/>
      <c r="J486" s="138">
        <v>67381.94</v>
      </c>
      <c r="K486" s="15">
        <v>0</v>
      </c>
      <c r="L486" s="72">
        <f t="shared" si="89"/>
        <v>0</v>
      </c>
      <c r="M486" s="15">
        <v>41638.00372280531</v>
      </c>
      <c r="N486" s="72">
        <f t="shared" si="90"/>
        <v>0.003754281464301131</v>
      </c>
      <c r="O486" s="15">
        <v>25743.936277194694</v>
      </c>
      <c r="P486" s="72">
        <f t="shared" si="94"/>
        <v>0.0037542810345445854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36">
        <v>487</v>
      </c>
      <c r="B487" s="141"/>
      <c r="C487" s="92"/>
      <c r="D487" s="157" t="s">
        <v>199</v>
      </c>
      <c r="E487" s="88" t="s">
        <v>37</v>
      </c>
      <c r="F487" s="142"/>
      <c r="G487" s="141"/>
      <c r="H487" s="141"/>
      <c r="I487" s="141"/>
      <c r="J487" s="138">
        <v>67381.94</v>
      </c>
      <c r="K487" s="18">
        <v>0</v>
      </c>
      <c r="L487" s="72">
        <f t="shared" si="89"/>
        <v>0</v>
      </c>
      <c r="M487" s="18">
        <v>41638.00372280531</v>
      </c>
      <c r="N487" s="72">
        <f t="shared" si="90"/>
        <v>0.003754281464301131</v>
      </c>
      <c r="O487" s="18">
        <v>25743.936277194694</v>
      </c>
      <c r="P487" s="72">
        <f t="shared" si="94"/>
        <v>0.0037542810345445854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36">
        <v>488</v>
      </c>
      <c r="B488" s="141"/>
      <c r="C488" s="92"/>
      <c r="D488" s="92"/>
      <c r="E488" s="142" t="s">
        <v>38</v>
      </c>
      <c r="F488" s="154" t="s">
        <v>233</v>
      </c>
      <c r="G488" s="141"/>
      <c r="H488" s="141"/>
      <c r="I488" s="141"/>
      <c r="J488" s="138">
        <v>67381.94</v>
      </c>
      <c r="K488" s="17"/>
      <c r="L488" s="72">
        <f t="shared" si="89"/>
        <v>0</v>
      </c>
      <c r="M488" s="17">
        <v>41638.00372280531</v>
      </c>
      <c r="N488" s="72">
        <f t="shared" si="90"/>
        <v>0.003754281464301131</v>
      </c>
      <c r="O488" s="17">
        <v>25743.936277194694</v>
      </c>
      <c r="P488" s="72">
        <f t="shared" si="94"/>
        <v>0.0037542810345445854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36">
        <v>489</v>
      </c>
      <c r="B489" s="141"/>
      <c r="C489" s="92"/>
      <c r="D489" s="92"/>
      <c r="E489" s="142" t="s">
        <v>40</v>
      </c>
      <c r="F489" s="154" t="s">
        <v>234</v>
      </c>
      <c r="G489" s="141"/>
      <c r="H489" s="141"/>
      <c r="I489" s="141"/>
      <c r="J489" s="138">
        <v>0</v>
      </c>
      <c r="K489" s="17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36">
        <v>490</v>
      </c>
      <c r="B490" s="141"/>
      <c r="C490" s="92"/>
      <c r="D490" s="157" t="s">
        <v>211</v>
      </c>
      <c r="E490" s="88" t="s">
        <v>53</v>
      </c>
      <c r="F490" s="142"/>
      <c r="G490" s="141"/>
      <c r="H490" s="141"/>
      <c r="I490" s="141"/>
      <c r="J490" s="138">
        <v>0</v>
      </c>
      <c r="K490" s="18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36">
        <v>491</v>
      </c>
      <c r="B491" s="141"/>
      <c r="C491" s="92"/>
      <c r="D491" s="92"/>
      <c r="E491" s="142" t="s">
        <v>38</v>
      </c>
      <c r="F491" s="154" t="s">
        <v>233</v>
      </c>
      <c r="G491" s="141"/>
      <c r="H491" s="141"/>
      <c r="I491" s="141"/>
      <c r="J491" s="138">
        <v>0</v>
      </c>
      <c r="K491" s="17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36">
        <v>492</v>
      </c>
      <c r="B492" s="141"/>
      <c r="C492" s="92"/>
      <c r="D492" s="92"/>
      <c r="E492" s="142" t="s">
        <v>40</v>
      </c>
      <c r="F492" s="154" t="s">
        <v>234</v>
      </c>
      <c r="G492" s="141"/>
      <c r="H492" s="141"/>
      <c r="I492" s="141"/>
      <c r="J492" s="138">
        <v>0</v>
      </c>
      <c r="K492" s="17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36">
        <v>493</v>
      </c>
      <c r="B493" s="141"/>
      <c r="C493" s="92"/>
      <c r="D493" s="92"/>
      <c r="E493" s="142"/>
      <c r="F493" s="154"/>
      <c r="G493" s="141"/>
      <c r="H493" s="141"/>
      <c r="I493" s="141"/>
      <c r="J493" s="18"/>
      <c r="K493" s="18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36">
        <v>494</v>
      </c>
      <c r="B494" s="80"/>
      <c r="C494" s="80" t="s">
        <v>235</v>
      </c>
      <c r="D494" s="80" t="s">
        <v>236</v>
      </c>
      <c r="E494" s="80"/>
      <c r="F494" s="154"/>
      <c r="G494" s="141"/>
      <c r="H494" s="141"/>
      <c r="I494" s="141"/>
      <c r="J494" s="138">
        <v>304</v>
      </c>
      <c r="K494" s="25">
        <v>10.34</v>
      </c>
      <c r="L494" s="72">
        <f t="shared" si="89"/>
        <v>2.127502982053442E-05</v>
      </c>
      <c r="M494" s="25">
        <v>139.14157559524216</v>
      </c>
      <c r="N494" s="72">
        <f t="shared" si="90"/>
        <v>1.2545669615874604E-05</v>
      </c>
      <c r="O494" s="25">
        <v>86.02842440475784</v>
      </c>
      <c r="P494" s="72">
        <f t="shared" si="94"/>
        <v>1.2545668179758616E-05</v>
      </c>
      <c r="Q494" s="25"/>
      <c r="R494" s="72">
        <f t="shared" si="91"/>
        <v>0</v>
      </c>
      <c r="S494" s="25"/>
      <c r="T494" s="72">
        <f t="shared" si="92"/>
        <v>0</v>
      </c>
      <c r="U494" s="25"/>
      <c r="V494" s="72">
        <f t="shared" si="84"/>
        <v>0</v>
      </c>
      <c r="W494" s="25">
        <v>68.49</v>
      </c>
      <c r="X494" s="72">
        <f t="shared" si="95"/>
        <v>5.860274022956529E-05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59">
        <v>495</v>
      </c>
      <c r="B495" s="160"/>
      <c r="C495" s="160"/>
      <c r="D495" s="160"/>
      <c r="E495" s="161"/>
      <c r="F495" s="162"/>
      <c r="G495" s="160"/>
      <c r="H495" s="160"/>
      <c r="I495" s="163"/>
      <c r="J495" s="164"/>
      <c r="K495" s="26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65"/>
      <c r="B496" s="166"/>
      <c r="C496" s="166"/>
      <c r="D496" s="166"/>
      <c r="E496" s="166"/>
      <c r="F496" s="166"/>
      <c r="G496" s="166"/>
      <c r="H496" s="166"/>
      <c r="I496" s="166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65"/>
      <c r="B497" s="166"/>
      <c r="C497" s="166"/>
      <c r="D497" s="166"/>
      <c r="E497" s="166"/>
      <c r="F497" s="166"/>
      <c r="G497" s="166"/>
      <c r="H497" s="166"/>
      <c r="I497" s="166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65"/>
      <c r="B498" s="166"/>
      <c r="C498" s="166"/>
      <c r="D498" s="166"/>
      <c r="E498" s="166"/>
      <c r="F498" s="166"/>
      <c r="G498" s="166"/>
      <c r="H498" s="166"/>
      <c r="I498" s="166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67"/>
      <c r="B499" s="116"/>
      <c r="C499" s="116"/>
      <c r="D499" s="116"/>
      <c r="E499" s="116"/>
      <c r="F499" s="116"/>
      <c r="G499" s="116"/>
      <c r="H499" s="116"/>
      <c r="I499" s="116"/>
      <c r="J499" s="27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65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68"/>
      <c r="B501" s="169"/>
      <c r="C501" s="170"/>
      <c r="D501" s="171"/>
      <c r="E501" s="171"/>
      <c r="F501" s="171"/>
      <c r="G501" s="171"/>
      <c r="H501" s="171"/>
      <c r="I501" s="172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173"/>
      <c r="B502" s="174"/>
      <c r="C502" s="175"/>
      <c r="D502" s="176"/>
      <c r="E502" s="176"/>
      <c r="F502" s="176"/>
      <c r="G502" s="176"/>
      <c r="H502" s="176"/>
      <c r="I502" s="177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173"/>
      <c r="B503" s="174"/>
      <c r="C503" s="175"/>
      <c r="D503" s="176"/>
      <c r="E503" s="176"/>
      <c r="F503" s="176"/>
      <c r="G503" s="176"/>
      <c r="H503" s="176"/>
      <c r="I503" s="177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173"/>
      <c r="B504" s="174"/>
      <c r="C504" s="175"/>
      <c r="D504" s="176"/>
      <c r="E504" s="176"/>
      <c r="F504" s="176"/>
      <c r="G504" s="176"/>
      <c r="H504" s="176"/>
      <c r="I504" s="177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173"/>
      <c r="B505" s="174"/>
      <c r="C505" s="175"/>
      <c r="D505" s="176"/>
      <c r="E505" s="176"/>
      <c r="F505" s="176"/>
      <c r="G505" s="176"/>
      <c r="H505" s="176"/>
      <c r="I505" s="177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173"/>
      <c r="B506" s="174"/>
      <c r="C506" s="175"/>
      <c r="D506" s="176"/>
      <c r="E506" s="176"/>
      <c r="F506" s="176"/>
      <c r="G506" s="176"/>
      <c r="H506" s="176"/>
      <c r="I506" s="177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173"/>
      <c r="B507" s="174"/>
      <c r="C507" s="175"/>
      <c r="D507" s="176"/>
      <c r="E507" s="176"/>
      <c r="F507" s="176"/>
      <c r="G507" s="176"/>
      <c r="H507" s="176"/>
      <c r="I507" s="177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173"/>
      <c r="B508" s="174"/>
      <c r="C508" s="175"/>
      <c r="D508" s="176"/>
      <c r="E508" s="176"/>
      <c r="F508" s="176"/>
      <c r="G508" s="176"/>
      <c r="H508" s="176"/>
      <c r="I508" s="177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173"/>
      <c r="B509" s="174"/>
      <c r="C509" s="175"/>
      <c r="D509" s="176"/>
      <c r="E509" s="176"/>
      <c r="F509" s="176"/>
      <c r="G509" s="176"/>
      <c r="H509" s="176"/>
      <c r="I509" s="177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173"/>
      <c r="B510" s="174"/>
      <c r="C510" s="175"/>
      <c r="D510" s="176"/>
      <c r="E510" s="176"/>
      <c r="F510" s="176"/>
      <c r="G510" s="176"/>
      <c r="H510" s="176"/>
      <c r="I510" s="177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173"/>
      <c r="B511" s="174"/>
      <c r="C511" s="175"/>
      <c r="D511" s="176"/>
      <c r="E511" s="176"/>
      <c r="F511" s="176"/>
      <c r="G511" s="176"/>
      <c r="H511" s="176"/>
      <c r="I511" s="177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173"/>
      <c r="B512" s="174"/>
      <c r="C512" s="175"/>
      <c r="D512" s="176"/>
      <c r="E512" s="176"/>
      <c r="F512" s="176"/>
      <c r="G512" s="176"/>
      <c r="H512" s="176"/>
      <c r="I512" s="177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173"/>
      <c r="B513" s="174"/>
      <c r="C513" s="175"/>
      <c r="D513" s="176"/>
      <c r="E513" s="176"/>
      <c r="F513" s="176"/>
      <c r="G513" s="176"/>
      <c r="H513" s="176"/>
      <c r="I513" s="177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173"/>
      <c r="B514" s="174"/>
      <c r="C514" s="175"/>
      <c r="D514" s="176"/>
      <c r="E514" s="176"/>
      <c r="F514" s="176"/>
      <c r="G514" s="176"/>
      <c r="H514" s="176"/>
      <c r="I514" s="177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173"/>
      <c r="B515" s="174"/>
      <c r="C515" s="175"/>
      <c r="D515" s="176"/>
      <c r="E515" s="176"/>
      <c r="F515" s="176"/>
      <c r="G515" s="176"/>
      <c r="H515" s="176"/>
      <c r="I515" s="177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173"/>
      <c r="B516" s="174"/>
      <c r="C516" s="175"/>
      <c r="D516" s="176"/>
      <c r="E516" s="176"/>
      <c r="F516" s="176"/>
      <c r="G516" s="176"/>
      <c r="H516" s="176"/>
      <c r="I516" s="177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173"/>
      <c r="B517" s="174"/>
      <c r="C517" s="175"/>
      <c r="D517" s="176"/>
      <c r="E517" s="176"/>
      <c r="F517" s="176"/>
      <c r="G517" s="176"/>
      <c r="H517" s="176"/>
      <c r="I517" s="177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173"/>
      <c r="B518" s="174"/>
      <c r="C518" s="175"/>
      <c r="D518" s="176"/>
      <c r="E518" s="176"/>
      <c r="F518" s="176"/>
      <c r="G518" s="176"/>
      <c r="H518" s="176"/>
      <c r="I518" s="177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173"/>
      <c r="B519" s="174"/>
      <c r="C519" s="175"/>
      <c r="D519" s="176"/>
      <c r="E519" s="176"/>
      <c r="F519" s="176"/>
      <c r="G519" s="176"/>
      <c r="H519" s="176"/>
      <c r="I519" s="177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178"/>
      <c r="B520" s="179"/>
      <c r="C520" s="180"/>
      <c r="D520" s="181"/>
      <c r="E520" s="181"/>
      <c r="F520" s="181"/>
      <c r="G520" s="181"/>
      <c r="H520" s="181"/>
      <c r="I520" s="182"/>
      <c r="J520" s="183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65"/>
      <c r="B521" s="166"/>
      <c r="C521" s="166"/>
      <c r="D521" s="166"/>
      <c r="E521" s="166"/>
      <c r="F521" s="166"/>
      <c r="G521" s="166"/>
      <c r="H521" s="166"/>
      <c r="I521" s="166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68"/>
      <c r="B522" s="169"/>
      <c r="C522" s="170"/>
      <c r="D522" s="171"/>
      <c r="E522" s="171"/>
      <c r="F522" s="171"/>
      <c r="G522" s="171"/>
      <c r="H522" s="171"/>
      <c r="I522" s="172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173"/>
      <c r="B523" s="174"/>
      <c r="C523" s="175"/>
      <c r="D523" s="176"/>
      <c r="E523" s="176"/>
      <c r="F523" s="176"/>
      <c r="G523" s="176"/>
      <c r="H523" s="176"/>
      <c r="I523" s="177"/>
      <c r="J523" s="78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173"/>
      <c r="B524" s="174"/>
      <c r="C524" s="175"/>
      <c r="D524" s="176"/>
      <c r="E524" s="176"/>
      <c r="F524" s="176"/>
      <c r="G524" s="176"/>
      <c r="H524" s="176"/>
      <c r="I524" s="177"/>
      <c r="J524" s="78"/>
      <c r="K524" s="78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173"/>
      <c r="B525" s="174"/>
      <c r="C525" s="175"/>
      <c r="D525" s="176"/>
      <c r="E525" s="176"/>
      <c r="F525" s="176"/>
      <c r="G525" s="176"/>
      <c r="H525" s="176"/>
      <c r="I525" s="177"/>
      <c r="J525" s="78"/>
      <c r="K525" s="78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173"/>
      <c r="B526" s="174"/>
      <c r="C526" s="175"/>
      <c r="D526" s="176"/>
      <c r="E526" s="176"/>
      <c r="F526" s="176"/>
      <c r="G526" s="176"/>
      <c r="H526" s="176"/>
      <c r="I526" s="177"/>
      <c r="J526" s="78"/>
      <c r="K526" s="78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173"/>
      <c r="B527" s="174"/>
      <c r="C527" s="175"/>
      <c r="D527" s="176"/>
      <c r="E527" s="176"/>
      <c r="F527" s="176"/>
      <c r="G527" s="176"/>
      <c r="H527" s="176"/>
      <c r="I527" s="177"/>
      <c r="J527" s="78"/>
      <c r="K527" s="78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173"/>
      <c r="B528" s="174"/>
      <c r="C528" s="175"/>
      <c r="D528" s="176"/>
      <c r="E528" s="176"/>
      <c r="F528" s="176"/>
      <c r="G528" s="176"/>
      <c r="H528" s="176"/>
      <c r="I528" s="177"/>
      <c r="J528" s="78"/>
      <c r="K528" s="78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173"/>
      <c r="B529" s="174"/>
      <c r="C529" s="175"/>
      <c r="D529" s="176"/>
      <c r="E529" s="176"/>
      <c r="F529" s="176"/>
      <c r="G529" s="176"/>
      <c r="H529" s="176"/>
      <c r="I529" s="177"/>
      <c r="J529" s="78"/>
      <c r="K529" s="78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173"/>
      <c r="B530" s="174"/>
      <c r="C530" s="175"/>
      <c r="D530" s="176"/>
      <c r="E530" s="176"/>
      <c r="F530" s="176"/>
      <c r="G530" s="176"/>
      <c r="H530" s="176"/>
      <c r="I530" s="177"/>
      <c r="J530" s="78"/>
      <c r="K530" s="78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173"/>
      <c r="B531" s="174"/>
      <c r="C531" s="175"/>
      <c r="D531" s="176"/>
      <c r="E531" s="176"/>
      <c r="F531" s="176"/>
      <c r="G531" s="176"/>
      <c r="H531" s="176"/>
      <c r="I531" s="177"/>
      <c r="J531" s="78"/>
      <c r="K531" s="78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173"/>
      <c r="B532" s="174"/>
      <c r="C532" s="175"/>
      <c r="D532" s="176"/>
      <c r="E532" s="176"/>
      <c r="F532" s="176"/>
      <c r="G532" s="176"/>
      <c r="H532" s="176"/>
      <c r="I532" s="177"/>
      <c r="J532" s="78"/>
      <c r="K532" s="78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173"/>
      <c r="B533" s="174"/>
      <c r="C533" s="175"/>
      <c r="D533" s="176"/>
      <c r="E533" s="176"/>
      <c r="F533" s="176"/>
      <c r="G533" s="176"/>
      <c r="H533" s="176"/>
      <c r="I533" s="177"/>
      <c r="J533" s="78"/>
      <c r="K533" s="78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173"/>
      <c r="B534" s="174"/>
      <c r="C534" s="175"/>
      <c r="D534" s="176"/>
      <c r="E534" s="176"/>
      <c r="F534" s="176"/>
      <c r="G534" s="176"/>
      <c r="H534" s="176"/>
      <c r="I534" s="177"/>
      <c r="J534" s="78"/>
      <c r="K534" s="78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173"/>
      <c r="B535" s="174"/>
      <c r="C535" s="175"/>
      <c r="D535" s="176"/>
      <c r="E535" s="176"/>
      <c r="F535" s="176"/>
      <c r="G535" s="176"/>
      <c r="H535" s="176"/>
      <c r="I535" s="177"/>
      <c r="J535" s="78"/>
      <c r="K535" s="78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173"/>
      <c r="B536" s="174"/>
      <c r="C536" s="175"/>
      <c r="D536" s="176"/>
      <c r="E536" s="176"/>
      <c r="F536" s="176"/>
      <c r="G536" s="176"/>
      <c r="H536" s="176"/>
      <c r="I536" s="177"/>
      <c r="J536" s="78"/>
      <c r="K536" s="78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173"/>
      <c r="B537" s="174"/>
      <c r="C537" s="175"/>
      <c r="D537" s="176"/>
      <c r="E537" s="176"/>
      <c r="F537" s="176"/>
      <c r="G537" s="176"/>
      <c r="H537" s="176"/>
      <c r="I537" s="177"/>
      <c r="J537" s="78"/>
      <c r="K537" s="78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173"/>
      <c r="B538" s="174"/>
      <c r="C538" s="175"/>
      <c r="D538" s="176"/>
      <c r="E538" s="176"/>
      <c r="F538" s="176"/>
      <c r="G538" s="176"/>
      <c r="H538" s="176"/>
      <c r="I538" s="177"/>
      <c r="J538" s="78"/>
      <c r="K538" s="78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173"/>
      <c r="B539" s="174"/>
      <c r="C539" s="175"/>
      <c r="D539" s="176"/>
      <c r="E539" s="176"/>
      <c r="F539" s="176"/>
      <c r="G539" s="176"/>
      <c r="H539" s="176"/>
      <c r="I539" s="177"/>
      <c r="J539" s="78"/>
      <c r="K539" s="78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173"/>
      <c r="B540" s="174"/>
      <c r="C540" s="175"/>
      <c r="D540" s="176"/>
      <c r="E540" s="176"/>
      <c r="F540" s="176"/>
      <c r="G540" s="176"/>
      <c r="H540" s="176"/>
      <c r="I540" s="177"/>
      <c r="J540" s="78"/>
      <c r="K540" s="78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178"/>
      <c r="B541" s="179"/>
      <c r="C541" s="180"/>
      <c r="D541" s="181"/>
      <c r="E541" s="181"/>
      <c r="F541" s="181"/>
      <c r="G541" s="181"/>
      <c r="H541" s="181"/>
      <c r="I541" s="182"/>
      <c r="J541" s="264"/>
      <c r="K541" s="79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15" zoomScaleNormal="115" zoomScalePageLayoutView="0" workbookViewId="0" topLeftCell="A1">
      <selection activeCell="G2" sqref="G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186" t="s">
        <v>298</v>
      </c>
      <c r="B1" s="1" t="s">
        <v>237</v>
      </c>
    </row>
    <row r="2" spans="2:33" ht="16.5">
      <c r="B2" s="3" t="s">
        <v>309</v>
      </c>
      <c r="AG2" s="187">
        <v>0</v>
      </c>
    </row>
    <row r="3" spans="2:33" ht="3.75" customHeight="1">
      <c r="B3" s="188"/>
      <c r="R3" s="2" t="s">
        <v>258</v>
      </c>
      <c r="AG3" s="287" t="s">
        <v>277</v>
      </c>
    </row>
    <row r="4" spans="18:33" ht="18.75" customHeight="1" hidden="1">
      <c r="R4" s="2" t="s">
        <v>259</v>
      </c>
      <c r="AG4" s="287"/>
    </row>
    <row r="5" spans="1:35" ht="15" customHeight="1">
      <c r="A5" s="189" t="s">
        <v>0</v>
      </c>
      <c r="B5" s="95"/>
      <c r="C5" s="96"/>
      <c r="AF5" s="2" t="s">
        <v>278</v>
      </c>
      <c r="AG5" s="287"/>
      <c r="AH5" s="190"/>
      <c r="AI5" s="190"/>
    </row>
    <row r="6" spans="1:35" ht="15">
      <c r="A6" s="97"/>
      <c r="B6" s="98"/>
      <c r="C6" s="99"/>
      <c r="D6" s="294" t="s">
        <v>1</v>
      </c>
      <c r="E6" s="282"/>
      <c r="F6" s="282"/>
      <c r="G6" s="282"/>
      <c r="H6" s="282"/>
      <c r="I6" s="282" t="s">
        <v>2</v>
      </c>
      <c r="J6" s="282"/>
      <c r="K6" s="282"/>
      <c r="L6" s="282"/>
      <c r="M6" s="282"/>
      <c r="N6" s="288" t="s">
        <v>279</v>
      </c>
      <c r="O6" s="288" t="s">
        <v>280</v>
      </c>
      <c r="P6" s="290" t="s">
        <v>281</v>
      </c>
      <c r="Q6" s="291"/>
      <c r="R6" s="191">
        <v>0.1</v>
      </c>
      <c r="AF6" s="2" t="s">
        <v>282</v>
      </c>
      <c r="AG6" s="287"/>
      <c r="AH6" s="190"/>
      <c r="AI6" s="190"/>
    </row>
    <row r="7" spans="1:35" ht="15" customHeight="1">
      <c r="A7" s="192"/>
      <c r="B7" s="193"/>
      <c r="C7" s="100"/>
      <c r="D7" s="194" t="s">
        <v>3</v>
      </c>
      <c r="E7" s="283" t="s">
        <v>4</v>
      </c>
      <c r="F7" s="283"/>
      <c r="G7" s="195" t="s">
        <v>3</v>
      </c>
      <c r="H7" s="196" t="s">
        <v>5</v>
      </c>
      <c r="I7" s="195" t="s">
        <v>3</v>
      </c>
      <c r="J7" s="283" t="s">
        <v>4</v>
      </c>
      <c r="K7" s="283"/>
      <c r="L7" s="195" t="s">
        <v>3</v>
      </c>
      <c r="M7" s="196" t="s">
        <v>5</v>
      </c>
      <c r="N7" s="288"/>
      <c r="O7" s="288"/>
      <c r="P7" s="290" t="s">
        <v>283</v>
      </c>
      <c r="Q7" s="290" t="s">
        <v>33</v>
      </c>
      <c r="R7" s="292" t="s">
        <v>253</v>
      </c>
      <c r="S7" s="292"/>
      <c r="T7" s="292"/>
      <c r="U7" s="2" t="s">
        <v>284</v>
      </c>
      <c r="AF7" s="2" t="s">
        <v>285</v>
      </c>
      <c r="AG7" s="287"/>
      <c r="AH7" s="190"/>
      <c r="AI7" s="190"/>
    </row>
    <row r="8" spans="1:33" ht="12.75">
      <c r="A8" s="295" t="s">
        <v>6</v>
      </c>
      <c r="B8" s="296"/>
      <c r="C8" s="297"/>
      <c r="D8" s="194" t="s">
        <v>7</v>
      </c>
      <c r="E8" s="195" t="s">
        <v>8</v>
      </c>
      <c r="F8" s="195" t="s">
        <v>9</v>
      </c>
      <c r="G8" s="195" t="s">
        <v>10</v>
      </c>
      <c r="H8" s="61" t="s">
        <v>11</v>
      </c>
      <c r="I8" s="195" t="s">
        <v>7</v>
      </c>
      <c r="J8" s="195" t="s">
        <v>8</v>
      </c>
      <c r="K8" s="195" t="s">
        <v>9</v>
      </c>
      <c r="L8" s="195" t="s">
        <v>10</v>
      </c>
      <c r="M8" s="61" t="s">
        <v>11</v>
      </c>
      <c r="N8" s="289"/>
      <c r="O8" s="289"/>
      <c r="P8" s="290"/>
      <c r="Q8" s="290"/>
      <c r="R8" s="293" t="s">
        <v>254</v>
      </c>
      <c r="S8" s="293"/>
      <c r="T8" s="190" t="s">
        <v>255</v>
      </c>
      <c r="U8" s="190"/>
      <c r="V8" s="190"/>
      <c r="W8" s="190"/>
      <c r="Y8" s="2" t="s">
        <v>253</v>
      </c>
      <c r="AC8" s="2" t="s">
        <v>284</v>
      </c>
      <c r="AG8" s="287"/>
    </row>
    <row r="9" spans="1:33" ht="15">
      <c r="A9" s="198"/>
      <c r="B9" s="199"/>
      <c r="C9" s="101"/>
      <c r="D9" s="298" t="s">
        <v>12</v>
      </c>
      <c r="E9" s="298"/>
      <c r="F9" s="298"/>
      <c r="G9" s="298"/>
      <c r="H9" s="299"/>
      <c r="I9" s="300"/>
      <c r="J9" s="300"/>
      <c r="K9" s="300"/>
      <c r="L9" s="300"/>
      <c r="M9" s="300"/>
      <c r="N9" s="102">
        <v>11100205298.224073</v>
      </c>
      <c r="O9" s="102">
        <v>18434042.199999996</v>
      </c>
      <c r="P9" s="102" t="e">
        <v>#REF!</v>
      </c>
      <c r="Q9" s="102" t="e">
        <v>#REF!</v>
      </c>
      <c r="R9" s="197" t="s">
        <v>256</v>
      </c>
      <c r="S9" s="19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00" t="s">
        <v>3</v>
      </c>
    </row>
    <row r="10" spans="1:33" ht="12.75">
      <c r="A10" s="201" t="s">
        <v>13</v>
      </c>
      <c r="B10" s="202" t="s">
        <v>14</v>
      </c>
      <c r="C10" s="203"/>
      <c r="D10" s="204"/>
      <c r="E10" s="205"/>
      <c r="F10" s="205"/>
      <c r="G10" s="205"/>
      <c r="H10" s="206"/>
      <c r="I10" s="207"/>
      <c r="J10" s="208"/>
      <c r="K10" s="208"/>
      <c r="L10" s="208"/>
      <c r="M10" s="209"/>
      <c r="N10" s="103"/>
      <c r="O10" s="103">
        <v>0</v>
      </c>
      <c r="P10" s="103"/>
      <c r="Q10" s="103" t="e">
        <v>#REF!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Y10" s="210" t="e">
        <v>#REF!</v>
      </c>
      <c r="Z10" s="210" t="e">
        <v>#REF!</v>
      </c>
      <c r="AA10" s="210" t="e">
        <v>#REF!</v>
      </c>
      <c r="AB10" s="210" t="e">
        <v>#REF!</v>
      </c>
      <c r="AC10" s="210" t="e">
        <v>#REF!</v>
      </c>
      <c r="AD10" s="210" t="e">
        <v>#REF!</v>
      </c>
      <c r="AE10" s="210" t="e">
        <v>#REF!</v>
      </c>
      <c r="AF10" s="210" t="e">
        <v>#REF!</v>
      </c>
      <c r="AG10" s="211">
        <v>0</v>
      </c>
    </row>
    <row r="11" spans="1:33" ht="12.75">
      <c r="A11" s="212" t="s">
        <v>15</v>
      </c>
      <c r="B11" s="213" t="s">
        <v>16</v>
      </c>
      <c r="C11" s="214"/>
      <c r="D11" s="215">
        <v>0.052801825204669584</v>
      </c>
      <c r="E11" s="216">
        <v>0.0025</v>
      </c>
      <c r="F11" s="216">
        <v>0.008630140981</v>
      </c>
      <c r="G11" s="216">
        <v>0.041602385394968744</v>
      </c>
      <c r="H11" s="257"/>
      <c r="I11" s="217">
        <v>0.005299976292000075</v>
      </c>
      <c r="J11" s="218">
        <v>0.0005</v>
      </c>
      <c r="K11" s="218">
        <v>-0.00020069292299999993</v>
      </c>
      <c r="L11" s="218">
        <v>0.004978922014120757</v>
      </c>
      <c r="M11" s="219"/>
      <c r="N11" s="103">
        <v>0</v>
      </c>
      <c r="O11" s="103">
        <v>486015.7700000001</v>
      </c>
      <c r="P11" s="103" t="s">
        <v>299</v>
      </c>
      <c r="Q11" s="103" t="e">
        <v>#REF!</v>
      </c>
      <c r="R11" s="265">
        <v>0.04734684814984218</v>
      </c>
      <c r="S11" s="265">
        <v>0.16344398981565478</v>
      </c>
      <c r="T11" s="265">
        <v>0.7878967295867187</v>
      </c>
      <c r="U11" s="265">
        <v>0.0943400446441078</v>
      </c>
      <c r="V11" s="265">
        <v>-0.037866758631152964</v>
      </c>
      <c r="W11" s="265">
        <v>0.9394234501833667</v>
      </c>
      <c r="Y11" s="210" t="e">
        <v>#REF!</v>
      </c>
      <c r="Z11" s="210" t="e">
        <v>#REF!</v>
      </c>
      <c r="AA11" s="210" t="e">
        <v>#REF!</v>
      </c>
      <c r="AB11" s="210" t="e">
        <v>#REF!</v>
      </c>
      <c r="AC11" s="210" t="e">
        <v>#REF!</v>
      </c>
      <c r="AD11" s="210" t="e">
        <v>#REF!</v>
      </c>
      <c r="AE11" s="210" t="e">
        <v>#REF!</v>
      </c>
      <c r="AF11" s="210" t="e">
        <v>#REF!</v>
      </c>
      <c r="AG11" s="211">
        <v>0</v>
      </c>
    </row>
    <row r="12" spans="1:33" ht="12.75">
      <c r="A12" s="220" t="s">
        <v>17</v>
      </c>
      <c r="B12" s="221" t="s">
        <v>18</v>
      </c>
      <c r="C12" s="222"/>
      <c r="D12" s="223">
        <v>0.056734472283092696</v>
      </c>
      <c r="E12" s="224">
        <v>0.0025</v>
      </c>
      <c r="F12" s="224">
        <v>0.009222689689</v>
      </c>
      <c r="G12" s="224">
        <v>0.044936789239492514</v>
      </c>
      <c r="H12" s="225"/>
      <c r="I12" s="217">
        <v>0.006056719545999956</v>
      </c>
      <c r="J12" s="218">
        <v>0.0005</v>
      </c>
      <c r="K12" s="218">
        <v>-8.152575899999896E-05</v>
      </c>
      <c r="L12" s="218">
        <v>0.005627052647147357</v>
      </c>
      <c r="M12" s="219"/>
      <c r="N12" s="103">
        <v>11090804848.801065</v>
      </c>
      <c r="O12" s="103">
        <v>11090805.023207372</v>
      </c>
      <c r="P12" s="103" t="e">
        <v>#REF!</v>
      </c>
      <c r="Q12" s="103" t="e">
        <v>#REF!</v>
      </c>
      <c r="R12" s="265">
        <v>0.04406492031027526</v>
      </c>
      <c r="S12" s="265">
        <v>0.16255883447687292</v>
      </c>
      <c r="T12" s="265">
        <v>0.7920544147351489</v>
      </c>
      <c r="U12" s="265">
        <v>0.08255293912861054</v>
      </c>
      <c r="V12" s="265">
        <v>-0.013460382040281374</v>
      </c>
      <c r="W12" s="265">
        <v>0.9290594693068851</v>
      </c>
      <c r="Y12" s="210" t="e">
        <v>#REF!</v>
      </c>
      <c r="Z12" s="210" t="e">
        <v>#REF!</v>
      </c>
      <c r="AA12" s="210" t="e">
        <v>#REF!</v>
      </c>
      <c r="AB12" s="210" t="e">
        <v>#REF!</v>
      </c>
      <c r="AC12" s="210" t="e">
        <v>#REF!</v>
      </c>
      <c r="AD12" s="210" t="e">
        <v>#REF!</v>
      </c>
      <c r="AE12" s="210" t="e">
        <v>#REF!</v>
      </c>
      <c r="AF12" s="210" t="e">
        <v>#REF!</v>
      </c>
      <c r="AG12" s="211">
        <v>0</v>
      </c>
    </row>
    <row r="13" spans="1:23" ht="15.75">
      <c r="A13" s="74" t="s">
        <v>19</v>
      </c>
      <c r="B13" s="75" t="s">
        <v>20</v>
      </c>
      <c r="C13" s="76"/>
      <c r="D13" s="226">
        <v>0.056734472283092696</v>
      </c>
      <c r="E13" s="227">
        <v>0.004768612825029199</v>
      </c>
      <c r="F13" s="228"/>
      <c r="G13" s="270">
        <v>0.05175971901746479</v>
      </c>
      <c r="H13" s="271">
        <v>0.0457</v>
      </c>
      <c r="I13" s="229">
        <v>0.006056719545999956</v>
      </c>
      <c r="J13" s="230">
        <v>0.0008780885222819884</v>
      </c>
      <c r="K13" s="231"/>
      <c r="L13" s="230">
        <v>0.0051786310237180114</v>
      </c>
      <c r="M13" s="272">
        <v>0.045</v>
      </c>
      <c r="N13" s="104">
        <v>6857220.514007387</v>
      </c>
      <c r="O13" s="104">
        <v>6857221.406792625</v>
      </c>
      <c r="P13" s="104" t="e">
        <v>#REF!</v>
      </c>
      <c r="Q13" s="104" t="e">
        <v>#REF!</v>
      </c>
      <c r="R13" s="286" t="s">
        <v>257</v>
      </c>
      <c r="S13" s="286"/>
      <c r="T13" s="286"/>
      <c r="U13" s="232"/>
      <c r="V13" s="232"/>
      <c r="W13" s="232"/>
    </row>
    <row r="14" spans="1:17" ht="19.5" customHeight="1">
      <c r="A14" s="189" t="s">
        <v>21</v>
      </c>
      <c r="B14" s="95"/>
      <c r="C14" s="96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7" ht="15">
      <c r="A15" s="97"/>
      <c r="B15" s="98"/>
      <c r="C15" s="98"/>
      <c r="D15" s="282" t="s">
        <v>1</v>
      </c>
      <c r="E15" s="282"/>
      <c r="F15" s="282"/>
      <c r="G15" s="282"/>
      <c r="H15" s="282"/>
      <c r="I15" s="282" t="s">
        <v>2</v>
      </c>
      <c r="J15" s="282"/>
      <c r="K15" s="282"/>
      <c r="L15" s="282"/>
      <c r="M15" s="282"/>
      <c r="N15" s="233"/>
      <c r="O15" s="233"/>
      <c r="P15" s="233"/>
      <c r="Q15" s="233"/>
    </row>
    <row r="16" spans="1:22" ht="26.25" customHeight="1">
      <c r="A16" s="192"/>
      <c r="B16" s="193"/>
      <c r="C16" s="105"/>
      <c r="D16" s="195" t="s">
        <v>3</v>
      </c>
      <c r="E16" s="283" t="s">
        <v>4</v>
      </c>
      <c r="F16" s="283"/>
      <c r="G16" s="195" t="s">
        <v>3</v>
      </c>
      <c r="H16" s="196" t="s">
        <v>5</v>
      </c>
      <c r="I16" s="195" t="s">
        <v>3</v>
      </c>
      <c r="J16" s="283" t="s">
        <v>4</v>
      </c>
      <c r="K16" s="283"/>
      <c r="L16" s="195" t="s">
        <v>3</v>
      </c>
      <c r="M16" s="196" t="s">
        <v>5</v>
      </c>
      <c r="N16" s="284" t="s">
        <v>279</v>
      </c>
      <c r="O16" s="277" t="s">
        <v>280</v>
      </c>
      <c r="P16" s="277" t="s">
        <v>281</v>
      </c>
      <c r="Q16" s="279"/>
      <c r="S16" s="234" t="s">
        <v>251</v>
      </c>
      <c r="T16" s="235" t="s">
        <v>252</v>
      </c>
      <c r="U16" s="235" t="s">
        <v>286</v>
      </c>
      <c r="V16" s="236" t="s">
        <v>287</v>
      </c>
    </row>
    <row r="17" spans="1:22" ht="12.75" customHeight="1">
      <c r="A17" s="237"/>
      <c r="B17" s="106" t="s">
        <v>6</v>
      </c>
      <c r="C17" s="107"/>
      <c r="D17" s="195" t="s">
        <v>7</v>
      </c>
      <c r="E17" s="195" t="s">
        <v>8</v>
      </c>
      <c r="F17" s="195" t="s">
        <v>9</v>
      </c>
      <c r="G17" s="195" t="s">
        <v>10</v>
      </c>
      <c r="H17" s="61" t="s">
        <v>11</v>
      </c>
      <c r="I17" s="195" t="s">
        <v>7</v>
      </c>
      <c r="J17" s="195" t="s">
        <v>8</v>
      </c>
      <c r="K17" s="195" t="s">
        <v>9</v>
      </c>
      <c r="L17" s="195" t="s">
        <v>10</v>
      </c>
      <c r="M17" s="61" t="s">
        <v>11</v>
      </c>
      <c r="N17" s="285"/>
      <c r="O17" s="278"/>
      <c r="P17" s="278" t="s">
        <v>283</v>
      </c>
      <c r="Q17" s="280" t="s">
        <v>33</v>
      </c>
      <c r="S17" s="238">
        <v>9</v>
      </c>
      <c r="T17" s="239" t="s">
        <v>273</v>
      </c>
      <c r="U17" s="266">
        <v>0.0002</v>
      </c>
      <c r="V17" s="267">
        <v>0</v>
      </c>
    </row>
    <row r="18" spans="1:22" ht="15">
      <c r="A18" s="240"/>
      <c r="B18" s="241"/>
      <c r="C18" s="108"/>
      <c r="D18" s="281" t="s">
        <v>12</v>
      </c>
      <c r="E18" s="281"/>
      <c r="F18" s="281"/>
      <c r="G18" s="281"/>
      <c r="H18" s="281"/>
      <c r="I18" s="281" t="s">
        <v>12</v>
      </c>
      <c r="J18" s="281"/>
      <c r="K18" s="281"/>
      <c r="L18" s="281"/>
      <c r="M18" s="281"/>
      <c r="N18" s="285"/>
      <c r="O18" s="278"/>
      <c r="P18" s="278"/>
      <c r="Q18" s="280"/>
      <c r="V18" s="2" t="s">
        <v>288</v>
      </c>
    </row>
    <row r="19" spans="1:21" ht="12.75">
      <c r="A19" s="242"/>
      <c r="B19" s="243" t="s">
        <v>22</v>
      </c>
      <c r="C19" s="244" t="s">
        <v>23</v>
      </c>
      <c r="D19" s="245" t="s">
        <v>24</v>
      </c>
      <c r="E19" s="246" t="s">
        <v>24</v>
      </c>
      <c r="F19" s="246" t="s">
        <v>24</v>
      </c>
      <c r="G19" s="246" t="s">
        <v>24</v>
      </c>
      <c r="H19" s="247" t="s">
        <v>24</v>
      </c>
      <c r="I19" s="245" t="s">
        <v>24</v>
      </c>
      <c r="J19" s="246" t="s">
        <v>24</v>
      </c>
      <c r="K19" s="246" t="s">
        <v>24</v>
      </c>
      <c r="L19" s="246" t="s">
        <v>24</v>
      </c>
      <c r="M19" s="247" t="s">
        <v>24</v>
      </c>
      <c r="N19" s="102">
        <v>2543228.9090000005</v>
      </c>
      <c r="O19" s="109">
        <v>2543229.7800000003</v>
      </c>
      <c r="P19" s="109" t="e">
        <v>#REF!</v>
      </c>
      <c r="Q19" s="110" t="e">
        <v>#REF!</v>
      </c>
      <c r="S19" s="248"/>
      <c r="U19" s="2" t="s">
        <v>289</v>
      </c>
    </row>
    <row r="20" spans="1:33" ht="14.25" customHeight="1">
      <c r="A20" s="249" t="s">
        <v>13</v>
      </c>
      <c r="B20" s="250">
        <v>44</v>
      </c>
      <c r="C20" s="77" t="s">
        <v>238</v>
      </c>
      <c r="D20" s="251">
        <v>0.0930397895967641</v>
      </c>
      <c r="E20" s="216">
        <v>0.004725215933831305</v>
      </c>
      <c r="F20" s="216"/>
      <c r="G20" s="216">
        <v>0.08797327991290937</v>
      </c>
      <c r="H20" s="273">
        <v>0.0314</v>
      </c>
      <c r="I20" s="251">
        <v>0.0155802782033947</v>
      </c>
      <c r="J20" s="216">
        <v>0.0009467375322984654</v>
      </c>
      <c r="K20" s="216"/>
      <c r="L20" s="216">
        <v>0.014633540671096235</v>
      </c>
      <c r="M20" s="273">
        <v>0.0321</v>
      </c>
      <c r="N20" s="103">
        <v>136790.666</v>
      </c>
      <c r="O20" s="111">
        <v>136790.87</v>
      </c>
      <c r="P20" s="111" t="e">
        <v>#REF!</v>
      </c>
      <c r="Q20" s="112" t="e">
        <v>#REF!</v>
      </c>
      <c r="R20" s="265"/>
      <c r="S20" s="252">
        <v>1</v>
      </c>
      <c r="T20" s="268">
        <v>0.015579257612996944</v>
      </c>
      <c r="U20" s="265">
        <v>1.0205903977558717E-06</v>
      </c>
      <c r="V20" s="269">
        <v>0</v>
      </c>
      <c r="W20" s="252">
        <v>0.01</v>
      </c>
      <c r="X20" s="2" t="s">
        <v>290</v>
      </c>
      <c r="Y20" s="210" t="e">
        <v>#REF!</v>
      </c>
      <c r="Z20" s="210" t="e">
        <v>#REF!</v>
      </c>
      <c r="AA20" s="210" t="e">
        <v>#REF!</v>
      </c>
      <c r="AB20" s="210" t="e">
        <v>#REF!</v>
      </c>
      <c r="AC20" s="210" t="e">
        <v>#REF!</v>
      </c>
      <c r="AD20" s="210" t="e">
        <v>#REF!</v>
      </c>
      <c r="AE20" s="210" t="e">
        <v>#REF!</v>
      </c>
      <c r="AF20" s="210" t="e">
        <v>#REF!</v>
      </c>
      <c r="AG20" s="211">
        <v>0</v>
      </c>
    </row>
    <row r="21" spans="1:33" ht="14.25" customHeight="1">
      <c r="A21" s="249" t="s">
        <v>15</v>
      </c>
      <c r="B21" s="253">
        <v>43</v>
      </c>
      <c r="C21" s="77" t="s">
        <v>239</v>
      </c>
      <c r="D21" s="251">
        <v>0.0180235869321026</v>
      </c>
      <c r="E21" s="216">
        <v>0.0043598092370161394</v>
      </c>
      <c r="F21" s="216"/>
      <c r="G21" s="216">
        <v>0.013608773436559751</v>
      </c>
      <c r="H21" s="273">
        <v>0.0381</v>
      </c>
      <c r="I21" s="251">
        <v>0.00251639893198763</v>
      </c>
      <c r="J21" s="216">
        <v>0.0008848711709077594</v>
      </c>
      <c r="K21" s="216"/>
      <c r="L21" s="216">
        <v>0.0016315277610798704</v>
      </c>
      <c r="M21" s="273">
        <v>0.038</v>
      </c>
      <c r="N21" s="103">
        <v>71825.838</v>
      </c>
      <c r="O21" s="111">
        <v>71825.8</v>
      </c>
      <c r="P21" s="111" t="e">
        <v>#REF!</v>
      </c>
      <c r="Q21" s="112" t="e">
        <v>#REF!</v>
      </c>
      <c r="S21" s="252">
        <v>1</v>
      </c>
      <c r="T21" s="268">
        <v>0.002516421909732447</v>
      </c>
      <c r="U21" s="265">
        <v>-2.29777448170973E-08</v>
      </c>
      <c r="V21" s="269">
        <v>0</v>
      </c>
      <c r="W21" s="252">
        <v>0.02</v>
      </c>
      <c r="X21" s="2" t="s">
        <v>291</v>
      </c>
      <c r="Y21" s="210" t="e">
        <v>#REF!</v>
      </c>
      <c r="Z21" s="210" t="e">
        <v>#REF!</v>
      </c>
      <c r="AA21" s="210" t="e">
        <v>#REF!</v>
      </c>
      <c r="AB21" s="210" t="e">
        <v>#REF!</v>
      </c>
      <c r="AC21" s="210" t="e">
        <v>#REF!</v>
      </c>
      <c r="AD21" s="210" t="e">
        <v>#REF!</v>
      </c>
      <c r="AE21" s="210" t="e">
        <v>#REF!</v>
      </c>
      <c r="AF21" s="210" t="e">
        <v>#REF!</v>
      </c>
      <c r="AG21" s="211">
        <v>0</v>
      </c>
    </row>
    <row r="22" spans="1:33" ht="14.25" customHeight="1">
      <c r="A22" s="249" t="s">
        <v>17</v>
      </c>
      <c r="B22" s="253">
        <v>40</v>
      </c>
      <c r="C22" s="77" t="s">
        <v>240</v>
      </c>
      <c r="D22" s="251">
        <v>0.0221199284121572</v>
      </c>
      <c r="E22" s="216">
        <v>0.004486107905285483</v>
      </c>
      <c r="F22" s="216"/>
      <c r="G22" s="216">
        <v>0.01756302434402679</v>
      </c>
      <c r="H22" s="273">
        <v>0.0399</v>
      </c>
      <c r="I22" s="251">
        <v>-0.00284236365672264</v>
      </c>
      <c r="J22" s="216">
        <v>0.0008623705074298339</v>
      </c>
      <c r="K22" s="216"/>
      <c r="L22" s="216">
        <v>-0.003704734164152474</v>
      </c>
      <c r="M22" s="273">
        <v>0.0472</v>
      </c>
      <c r="N22" s="103">
        <v>661977.792</v>
      </c>
      <c r="O22" s="111">
        <v>661977.7</v>
      </c>
      <c r="P22" s="111" t="e">
        <v>#REF!</v>
      </c>
      <c r="Q22" s="112" t="e">
        <v>#REF!</v>
      </c>
      <c r="S22" s="252">
        <v>1</v>
      </c>
      <c r="T22" s="268">
        <v>-0.0028434191914330498</v>
      </c>
      <c r="U22" s="265">
        <v>1.0555347104098702E-06</v>
      </c>
      <c r="V22" s="269">
        <v>0</v>
      </c>
      <c r="W22" s="252">
        <v>3</v>
      </c>
      <c r="X22" s="2" t="s">
        <v>292</v>
      </c>
      <c r="Y22" s="210" t="e">
        <v>#REF!</v>
      </c>
      <c r="Z22" s="210" t="e">
        <v>#REF!</v>
      </c>
      <c r="AA22" s="210" t="e">
        <v>#REF!</v>
      </c>
      <c r="AB22" s="210" t="e">
        <v>#REF!</v>
      </c>
      <c r="AC22" s="210" t="e">
        <v>#REF!</v>
      </c>
      <c r="AD22" s="210" t="e">
        <v>#REF!</v>
      </c>
      <c r="AE22" s="210" t="e">
        <v>#REF!</v>
      </c>
      <c r="AF22" s="210" t="e">
        <v>#REF!</v>
      </c>
      <c r="AG22" s="211">
        <v>0</v>
      </c>
    </row>
    <row r="23" spans="1:33" ht="14.25" customHeight="1">
      <c r="A23" s="249" t="s">
        <v>19</v>
      </c>
      <c r="B23" s="253">
        <v>42</v>
      </c>
      <c r="C23" s="77" t="s">
        <v>241</v>
      </c>
      <c r="D23" s="251">
        <v>0.0362068539155309</v>
      </c>
      <c r="E23" s="216">
        <v>0.0043991184966904505</v>
      </c>
      <c r="F23" s="216"/>
      <c r="G23" s="216">
        <v>0.03168776334393586</v>
      </c>
      <c r="H23" s="273">
        <v>0.0314</v>
      </c>
      <c r="I23" s="251">
        <v>-0.00114427861306976</v>
      </c>
      <c r="J23" s="216">
        <v>0.0008802137425325409</v>
      </c>
      <c r="K23" s="216"/>
      <c r="L23" s="216">
        <v>-0.0020244923556023008</v>
      </c>
      <c r="M23" s="273">
        <v>0.0346</v>
      </c>
      <c r="N23" s="103">
        <v>1168716.521</v>
      </c>
      <c r="O23" s="111">
        <v>1168716.6800000002</v>
      </c>
      <c r="P23" s="111" t="e">
        <v>#REF!</v>
      </c>
      <c r="Q23" s="112" t="e">
        <v>#REF!</v>
      </c>
      <c r="S23" s="252">
        <v>1</v>
      </c>
      <c r="T23" s="268">
        <v>-0.0011437446121732586</v>
      </c>
      <c r="U23" s="265">
        <v>-5.340008965013573E-07</v>
      </c>
      <c r="V23" s="269">
        <v>0</v>
      </c>
      <c r="W23" s="252">
        <v>4</v>
      </c>
      <c r="X23" s="2" t="s">
        <v>293</v>
      </c>
      <c r="Y23" s="210" t="e">
        <v>#REF!</v>
      </c>
      <c r="Z23" s="210" t="e">
        <v>#REF!</v>
      </c>
      <c r="AA23" s="210" t="e">
        <v>#REF!</v>
      </c>
      <c r="AB23" s="210" t="e">
        <v>#REF!</v>
      </c>
      <c r="AC23" s="210" t="e">
        <v>#REF!</v>
      </c>
      <c r="AD23" s="210" t="e">
        <v>#REF!</v>
      </c>
      <c r="AE23" s="210" t="e">
        <v>#REF!</v>
      </c>
      <c r="AF23" s="210" t="e">
        <v>#REF!</v>
      </c>
      <c r="AG23" s="211">
        <v>0</v>
      </c>
    </row>
    <row r="24" spans="1:33" ht="14.25" customHeight="1">
      <c r="A24" s="249" t="s">
        <v>25</v>
      </c>
      <c r="B24" s="253">
        <v>41</v>
      </c>
      <c r="C24" s="77" t="s">
        <v>242</v>
      </c>
      <c r="D24" s="251">
        <v>0.00149171302339912</v>
      </c>
      <c r="E24" s="216">
        <v>0.004985814589461177</v>
      </c>
      <c r="F24" s="216"/>
      <c r="G24" s="216">
        <v>-0.0034901250568745157</v>
      </c>
      <c r="H24" s="273">
        <v>0.0407</v>
      </c>
      <c r="I24" s="251">
        <v>-2.35691732690668E-05</v>
      </c>
      <c r="J24" s="216">
        <v>0.0008908554305000666</v>
      </c>
      <c r="K24" s="216"/>
      <c r="L24" s="216">
        <v>-0.0009144246037691334</v>
      </c>
      <c r="M24" s="273">
        <v>0.0478</v>
      </c>
      <c r="N24" s="103">
        <v>105812.838</v>
      </c>
      <c r="O24" s="111">
        <v>105812.83000000002</v>
      </c>
      <c r="P24" s="111" t="e">
        <v>#REF!</v>
      </c>
      <c r="Q24" s="112" t="e">
        <v>#REF!</v>
      </c>
      <c r="S24" s="252">
        <v>1</v>
      </c>
      <c r="T24" s="268">
        <v>-2.5031235848071987E-05</v>
      </c>
      <c r="U24" s="265">
        <v>1.462062579005187E-06</v>
      </c>
      <c r="V24" s="269">
        <v>0</v>
      </c>
      <c r="W24" s="252">
        <v>5</v>
      </c>
      <c r="X24" s="2" t="s">
        <v>294</v>
      </c>
      <c r="Y24" s="210" t="e">
        <v>#REF!</v>
      </c>
      <c r="Z24" s="210" t="e">
        <v>#REF!</v>
      </c>
      <c r="AA24" s="210" t="e">
        <v>#REF!</v>
      </c>
      <c r="AB24" s="210" t="e">
        <v>#REF!</v>
      </c>
      <c r="AC24" s="210" t="e">
        <v>#REF!</v>
      </c>
      <c r="AD24" s="210" t="e">
        <v>#REF!</v>
      </c>
      <c r="AE24" s="210" t="e">
        <v>#REF!</v>
      </c>
      <c r="AF24" s="210" t="e">
        <v>#REF!</v>
      </c>
      <c r="AG24" s="211">
        <v>0</v>
      </c>
    </row>
    <row r="25" spans="1:33" ht="14.25" customHeight="1">
      <c r="A25" s="249" t="s">
        <v>26</v>
      </c>
      <c r="B25" s="253">
        <v>101</v>
      </c>
      <c r="C25" s="77" t="s">
        <v>243</v>
      </c>
      <c r="D25" s="251">
        <v>0.0323482988999033</v>
      </c>
      <c r="E25" s="216">
        <v>0.004138174965226333</v>
      </c>
      <c r="F25" s="216"/>
      <c r="G25" s="216">
        <v>0.028106801449348184</v>
      </c>
      <c r="H25" s="273">
        <v>0.0267</v>
      </c>
      <c r="I25" s="251">
        <v>-0.000667976362279998</v>
      </c>
      <c r="J25" s="216">
        <v>0.0008349539923753638</v>
      </c>
      <c r="K25" s="216"/>
      <c r="L25" s="216">
        <v>-0.001502930354655362</v>
      </c>
      <c r="M25" s="273">
        <v>0.0275</v>
      </c>
      <c r="N25" s="103">
        <v>128401.841</v>
      </c>
      <c r="O25" s="111">
        <v>128402.49</v>
      </c>
      <c r="P25" s="111" t="e">
        <v>#REF!</v>
      </c>
      <c r="Q25" s="112" t="e">
        <v>#REF!</v>
      </c>
      <c r="S25" s="252">
        <v>1</v>
      </c>
      <c r="T25" s="268">
        <v>-0.0006668529336749662</v>
      </c>
      <c r="U25" s="265">
        <v>-1.1234286050317921E-06</v>
      </c>
      <c r="V25" s="269">
        <v>0</v>
      </c>
      <c r="W25" s="252">
        <v>6</v>
      </c>
      <c r="X25" s="2" t="s">
        <v>295</v>
      </c>
      <c r="Y25" s="210" t="e">
        <v>#REF!</v>
      </c>
      <c r="Z25" s="210" t="e">
        <v>#REF!</v>
      </c>
      <c r="AA25" s="210" t="e">
        <v>#REF!</v>
      </c>
      <c r="AB25" s="210" t="e">
        <v>#REF!</v>
      </c>
      <c r="AC25" s="210" t="e">
        <v>#REF!</v>
      </c>
      <c r="AD25" s="210" t="e">
        <v>#REF!</v>
      </c>
      <c r="AE25" s="210" t="e">
        <v>#REF!</v>
      </c>
      <c r="AF25" s="210" t="e">
        <v>#REF!</v>
      </c>
      <c r="AG25" s="211">
        <v>0</v>
      </c>
    </row>
    <row r="26" spans="1:33" ht="14.25" customHeight="1">
      <c r="A26" s="249" t="s">
        <v>269</v>
      </c>
      <c r="B26" s="253">
        <v>184</v>
      </c>
      <c r="C26" s="77" t="s">
        <v>270</v>
      </c>
      <c r="D26" s="251">
        <v>0.0437456567666046</v>
      </c>
      <c r="E26" s="216">
        <v>0.00447542407027041</v>
      </c>
      <c r="F26" s="216"/>
      <c r="G26" s="216">
        <v>0.039121019427655</v>
      </c>
      <c r="H26" s="273">
        <v>0.0442</v>
      </c>
      <c r="I26" s="251">
        <v>0.000300577143458991</v>
      </c>
      <c r="J26" s="216">
        <v>0.0008980983425784392</v>
      </c>
      <c r="K26" s="216"/>
      <c r="L26" s="216">
        <v>-0.0005975211991194482</v>
      </c>
      <c r="M26" s="273">
        <v>0.0446</v>
      </c>
      <c r="N26" s="103">
        <v>42291.56</v>
      </c>
      <c r="O26" s="111">
        <v>42291.56</v>
      </c>
      <c r="P26" s="111" t="e">
        <v>#REF!</v>
      </c>
      <c r="Q26" s="112" t="e">
        <v>#REF!</v>
      </c>
      <c r="S26" s="252">
        <v>1</v>
      </c>
      <c r="T26" s="268">
        <v>0.0003024267833202643</v>
      </c>
      <c r="U26" s="265">
        <v>-1.849639861273289E-06</v>
      </c>
      <c r="V26" s="269">
        <v>0</v>
      </c>
      <c r="W26" s="252">
        <v>7</v>
      </c>
      <c r="X26" s="2" t="s">
        <v>296</v>
      </c>
      <c r="Y26" s="210" t="e">
        <v>#REF!</v>
      </c>
      <c r="Z26" s="210" t="e">
        <v>#REF!</v>
      </c>
      <c r="AA26" s="210" t="e">
        <v>#REF!</v>
      </c>
      <c r="AB26" s="210" t="e">
        <v>#REF!</v>
      </c>
      <c r="AC26" s="210" t="e">
        <v>#REF!</v>
      </c>
      <c r="AD26" s="210" t="e">
        <v>#REF!</v>
      </c>
      <c r="AE26" s="210" t="e">
        <v>#REF!</v>
      </c>
      <c r="AF26" s="210" t="e">
        <v>#REF!</v>
      </c>
      <c r="AG26" s="211">
        <v>0</v>
      </c>
    </row>
    <row r="27" spans="1:33" ht="14.25" customHeight="1">
      <c r="A27" s="249" t="s">
        <v>271</v>
      </c>
      <c r="B27" s="253">
        <v>181</v>
      </c>
      <c r="C27" s="77" t="s">
        <v>272</v>
      </c>
      <c r="D27" s="251">
        <v>0.0302933987802787</v>
      </c>
      <c r="E27" s="216">
        <v>0.004324005974730718</v>
      </c>
      <c r="F27" s="216"/>
      <c r="G27" s="216">
        <v>0.025872425626803475</v>
      </c>
      <c r="H27" s="273">
        <v>0.0295</v>
      </c>
      <c r="I27" s="251">
        <v>-0.00320999264383226</v>
      </c>
      <c r="J27" s="216">
        <v>0.0008606806823272579</v>
      </c>
      <c r="K27" s="216"/>
      <c r="L27" s="216">
        <v>-0.004070673326159518</v>
      </c>
      <c r="M27" s="273">
        <v>0.0289</v>
      </c>
      <c r="N27" s="103">
        <v>107749.103</v>
      </c>
      <c r="O27" s="111">
        <v>107749.1</v>
      </c>
      <c r="P27" s="111" t="e">
        <v>#REF!</v>
      </c>
      <c r="Q27" s="112" t="e">
        <v>#REF!</v>
      </c>
      <c r="S27" s="252">
        <v>1</v>
      </c>
      <c r="T27" s="268">
        <v>-0.003210107076465074</v>
      </c>
      <c r="U27" s="265">
        <v>1.1443263281396554E-07</v>
      </c>
      <c r="V27" s="269">
        <v>0</v>
      </c>
      <c r="W27" s="252">
        <v>8</v>
      </c>
      <c r="X27" s="2" t="s">
        <v>297</v>
      </c>
      <c r="Y27" s="210" t="e">
        <v>#REF!</v>
      </c>
      <c r="Z27" s="210" t="e">
        <v>#REF!</v>
      </c>
      <c r="AA27" s="210" t="e">
        <v>#REF!</v>
      </c>
      <c r="AB27" s="210" t="e">
        <v>#REF!</v>
      </c>
      <c r="AC27" s="210" t="e">
        <v>#REF!</v>
      </c>
      <c r="AD27" s="210" t="e">
        <v>#REF!</v>
      </c>
      <c r="AE27" s="210" t="e">
        <v>#REF!</v>
      </c>
      <c r="AF27" s="210" t="e">
        <v>#REF!</v>
      </c>
      <c r="AG27" s="211">
        <v>0</v>
      </c>
    </row>
    <row r="28" spans="1:33" ht="14.25" customHeight="1">
      <c r="A28" s="249" t="s">
        <v>274</v>
      </c>
      <c r="B28" s="253">
        <v>180</v>
      </c>
      <c r="C28" s="77" t="s">
        <v>275</v>
      </c>
      <c r="D28" s="251">
        <v>0.0159395397075721</v>
      </c>
      <c r="E28" s="216">
        <v>0.004096480786869173</v>
      </c>
      <c r="F28" s="216"/>
      <c r="G28" s="216">
        <v>0.01179838527591337</v>
      </c>
      <c r="H28" s="273">
        <v>0.0348</v>
      </c>
      <c r="I28" s="251">
        <v>-0.00511766773142375</v>
      </c>
      <c r="J28" s="216">
        <v>0.0008104640884955132</v>
      </c>
      <c r="K28" s="216"/>
      <c r="L28" s="216">
        <v>-0.005928131819919263</v>
      </c>
      <c r="M28" s="273">
        <v>0.0312</v>
      </c>
      <c r="N28" s="103">
        <v>119662.75</v>
      </c>
      <c r="O28" s="111">
        <v>119662.75</v>
      </c>
      <c r="P28" s="111" t="e">
        <v>#REF!</v>
      </c>
      <c r="Q28" s="112" t="e">
        <v>#REF!</v>
      </c>
      <c r="S28" s="252">
        <v>1</v>
      </c>
      <c r="T28" s="268">
        <v>-0.0051172680691863315</v>
      </c>
      <c r="U28" s="265">
        <v>-3.9966223741843415E-07</v>
      </c>
      <c r="V28" s="269">
        <v>0</v>
      </c>
      <c r="W28" s="252">
        <v>9</v>
      </c>
      <c r="X28" s="2" t="s">
        <v>273</v>
      </c>
      <c r="Y28" s="210" t="e">
        <v>#REF!</v>
      </c>
      <c r="Z28" s="210" t="e">
        <v>#REF!</v>
      </c>
      <c r="AA28" s="210" t="e">
        <v>#REF!</v>
      </c>
      <c r="AB28" s="210" t="e">
        <v>#REF!</v>
      </c>
      <c r="AC28" s="210" t="e">
        <v>#REF!</v>
      </c>
      <c r="AD28" s="210" t="e">
        <v>#REF!</v>
      </c>
      <c r="AE28" s="210" t="e">
        <v>#REF!</v>
      </c>
      <c r="AF28" s="210" t="e">
        <v>#REF!</v>
      </c>
      <c r="AG28" s="211">
        <v>0</v>
      </c>
    </row>
    <row r="29" spans="1:17" ht="12.75">
      <c r="A29" s="258"/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O29" s="259"/>
      <c r="P29" s="259"/>
      <c r="Q29" s="259"/>
    </row>
    <row r="30" spans="1:17" ht="24" customHeight="1">
      <c r="A30" s="258"/>
      <c r="C30" s="258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P30" s="233"/>
      <c r="Q30" s="233"/>
    </row>
    <row r="31" spans="2:17" ht="12.75">
      <c r="B31" s="254" t="s">
        <v>27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P31" s="233"/>
      <c r="Q31" s="233"/>
    </row>
    <row r="32" spans="4:17" ht="12.75"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P32" s="233"/>
      <c r="Q32" s="233"/>
    </row>
    <row r="33" spans="4:17" ht="12.75"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P33" s="233"/>
      <c r="Q33" s="233"/>
    </row>
    <row r="34" spans="4:17" ht="12.75"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P34" s="233"/>
      <c r="Q34" s="233"/>
    </row>
    <row r="35" spans="4:17" ht="12.75"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P35" s="233"/>
      <c r="Q35" s="233"/>
    </row>
    <row r="36" spans="4:17" ht="12.75"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P36" s="233"/>
      <c r="Q36" s="233"/>
    </row>
    <row r="37" spans="4:17" ht="12.75"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P37" s="233"/>
      <c r="Q37" s="233"/>
    </row>
    <row r="38" spans="4:17" ht="12.75"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</row>
    <row r="39" spans="4:17" ht="12.75"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</row>
    <row r="40" spans="4:17" ht="12.75"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</row>
    <row r="41" spans="4:17" ht="12.75"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</row>
    <row r="42" spans="4:17" ht="12.75"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</row>
    <row r="43" spans="4:17" ht="12.75"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</row>
    <row r="44" spans="4:17" ht="12.75"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</row>
    <row r="45" spans="4:17" ht="12.75"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</row>
    <row r="46" spans="4:17" ht="30" customHeight="1"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</row>
    <row r="47" spans="4:17" ht="12.75"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</row>
    <row r="48" spans="4:17" ht="12.75"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</row>
    <row r="49" spans="4:17" ht="12.75"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</row>
    <row r="50" spans="4:17" ht="12.75"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</row>
    <row r="51" spans="4:17" ht="12.75"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</row>
    <row r="52" spans="4:17" ht="12.75"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</row>
    <row r="53" spans="4:17" ht="12.75"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</row>
    <row r="54" spans="4:17" ht="12.75"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</row>
    <row r="55" spans="4:17" ht="12.75"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</row>
    <row r="56" spans="4:17" ht="12.75"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</row>
    <row r="57" spans="4:17" ht="12.75"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</row>
    <row r="58" spans="4:17" ht="12.75"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</row>
    <row r="59" spans="4:17" ht="12.75"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</row>
    <row r="60" spans="4:17" ht="12.75"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</row>
    <row r="61" spans="4:17" ht="12.75"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</row>
    <row r="62" spans="4:17" ht="12.75"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</row>
    <row r="63" spans="2:17" ht="15.75">
      <c r="B63" s="255"/>
      <c r="C63" s="255"/>
      <c r="D63" s="255"/>
      <c r="E63" s="255"/>
      <c r="F63" s="255"/>
      <c r="G63" s="255"/>
      <c r="H63" s="255"/>
      <c r="I63" s="256"/>
      <c r="J63" s="256"/>
      <c r="K63" s="256"/>
      <c r="L63" s="256"/>
      <c r="M63" s="256"/>
      <c r="N63" s="233"/>
      <c r="O63" s="233"/>
      <c r="P63" s="233"/>
      <c r="Q63" s="233"/>
    </row>
    <row r="64" spans="2:17" ht="15.75">
      <c r="B64" s="255"/>
      <c r="C64" s="255"/>
      <c r="D64" s="255"/>
      <c r="E64" s="255"/>
      <c r="F64" s="255"/>
      <c r="G64" s="255"/>
      <c r="H64" s="255"/>
      <c r="I64" s="256"/>
      <c r="J64" s="256"/>
      <c r="K64" s="256"/>
      <c r="L64" s="256"/>
      <c r="M64" s="256"/>
      <c r="N64" s="233"/>
      <c r="O64" s="233"/>
      <c r="P64" s="233"/>
      <c r="Q64" s="233"/>
    </row>
    <row r="65" spans="2:17" ht="15.75">
      <c r="B65" s="255"/>
      <c r="C65" s="255"/>
      <c r="D65" s="255"/>
      <c r="E65" s="255"/>
      <c r="F65" s="255"/>
      <c r="G65" s="255"/>
      <c r="H65" s="255"/>
      <c r="I65" s="256"/>
      <c r="J65" s="256"/>
      <c r="K65" s="256"/>
      <c r="L65" s="256"/>
      <c r="M65" s="256"/>
      <c r="N65" s="233"/>
      <c r="O65" s="233"/>
      <c r="P65" s="233"/>
      <c r="Q65" s="233"/>
    </row>
    <row r="66" spans="2:17" ht="15.75">
      <c r="B66" s="255"/>
      <c r="C66" s="255"/>
      <c r="D66" s="255"/>
      <c r="E66" s="255"/>
      <c r="F66" s="255"/>
      <c r="G66" s="255"/>
      <c r="H66" s="255"/>
      <c r="I66" s="256"/>
      <c r="J66" s="256"/>
      <c r="K66" s="256"/>
      <c r="L66" s="256"/>
      <c r="M66" s="256"/>
      <c r="N66" s="233"/>
      <c r="O66" s="233"/>
      <c r="P66" s="233"/>
      <c r="Q66" s="233"/>
    </row>
    <row r="67" spans="2:17" ht="15.75">
      <c r="B67" s="255"/>
      <c r="C67" s="255"/>
      <c r="D67" s="255"/>
      <c r="E67" s="255"/>
      <c r="F67" s="255"/>
      <c r="G67" s="255"/>
      <c r="H67" s="255"/>
      <c r="I67" s="256"/>
      <c r="J67" s="256"/>
      <c r="K67" s="256"/>
      <c r="L67" s="256"/>
      <c r="M67" s="256"/>
      <c r="N67" s="233"/>
      <c r="O67" s="233"/>
      <c r="P67" s="233"/>
      <c r="Q67" s="233"/>
    </row>
    <row r="68" spans="2:17" ht="12.75"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33"/>
      <c r="O68" s="233"/>
      <c r="P68" s="233"/>
      <c r="Q68" s="233"/>
    </row>
    <row r="69" spans="2:17" ht="12.75"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33"/>
      <c r="O69" s="233"/>
      <c r="P69" s="233"/>
      <c r="Q69" s="233"/>
    </row>
    <row r="70" spans="2:17" ht="12.75"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33"/>
      <c r="O70" s="233"/>
      <c r="P70" s="233"/>
      <c r="Q70" s="233"/>
    </row>
    <row r="71" spans="2:17" ht="12.75"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33"/>
      <c r="O71" s="233"/>
      <c r="P71" s="233"/>
      <c r="Q71" s="233"/>
    </row>
    <row r="72" spans="2:17" ht="12.75"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33"/>
      <c r="O72" s="233"/>
      <c r="P72" s="233"/>
      <c r="Q72" s="233"/>
    </row>
    <row r="73" spans="2:17" ht="12.75"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33"/>
      <c r="O73" s="233"/>
      <c r="P73" s="233"/>
      <c r="Q73" s="233"/>
    </row>
    <row r="74" spans="2:17" ht="12.75"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33"/>
      <c r="O74" s="233"/>
      <c r="P74" s="233"/>
      <c r="Q74" s="233"/>
    </row>
    <row r="75" spans="2:17" ht="12.75"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33"/>
      <c r="O75" s="233"/>
      <c r="P75" s="233"/>
      <c r="Q75" s="233"/>
    </row>
    <row r="76" spans="2:17" ht="12.7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33"/>
      <c r="O76" s="233"/>
      <c r="P76" s="233"/>
      <c r="Q76" s="233"/>
    </row>
    <row r="77" spans="2:17" ht="12.7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33"/>
      <c r="O77" s="233"/>
      <c r="P77" s="233"/>
      <c r="Q77" s="233"/>
    </row>
    <row r="78" spans="2:17" ht="12.75"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33"/>
      <c r="O78" s="233"/>
      <c r="P78" s="233"/>
      <c r="Q78" s="233"/>
    </row>
    <row r="79" spans="2:17" ht="12.75"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33"/>
      <c r="O79" s="233"/>
      <c r="P79" s="233"/>
      <c r="Q79" s="233"/>
    </row>
    <row r="80" spans="2:17" ht="12.75"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33"/>
      <c r="O80" s="233"/>
      <c r="P80" s="233"/>
      <c r="Q80" s="233"/>
    </row>
    <row r="81" spans="2:17" ht="12.75"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33"/>
      <c r="O81" s="233"/>
      <c r="P81" s="233"/>
      <c r="Q81" s="233"/>
    </row>
    <row r="82" spans="2:17" ht="12.75"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33"/>
      <c r="O82" s="233"/>
      <c r="P82" s="233"/>
      <c r="Q82" s="233"/>
    </row>
    <row r="83" spans="2:17" ht="12.75"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33"/>
      <c r="O83" s="233"/>
      <c r="P83" s="233"/>
      <c r="Q83" s="233"/>
    </row>
    <row r="84" spans="2:17" ht="12.75"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33"/>
      <c r="O84" s="233"/>
      <c r="P84" s="233"/>
      <c r="Q84" s="233"/>
    </row>
    <row r="85" spans="2:17" ht="12.75"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33"/>
      <c r="O85" s="233"/>
      <c r="P85" s="233"/>
      <c r="Q85" s="233"/>
    </row>
    <row r="86" spans="2:17" ht="12.75"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33"/>
      <c r="O86" s="233"/>
      <c r="P86" s="233"/>
      <c r="Q86" s="233"/>
    </row>
    <row r="87" spans="2:17" ht="12.75"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33"/>
      <c r="O87" s="233"/>
      <c r="P87" s="233"/>
      <c r="Q87" s="233"/>
    </row>
    <row r="88" spans="2:17" ht="12.75"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33"/>
      <c r="O88" s="233"/>
      <c r="P88" s="233"/>
      <c r="Q88" s="233"/>
    </row>
    <row r="89" spans="2:17" ht="12.75"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33"/>
      <c r="O89" s="233"/>
      <c r="P89" s="233"/>
      <c r="Q89" s="233"/>
    </row>
    <row r="90" spans="2:17" ht="12.75"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33"/>
      <c r="O90" s="233"/>
      <c r="P90" s="233"/>
      <c r="Q90" s="233"/>
    </row>
    <row r="91" spans="2:17" ht="12.75"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33"/>
      <c r="O91" s="233"/>
      <c r="P91" s="233"/>
      <c r="Q91" s="233"/>
    </row>
    <row r="92" spans="2:17" ht="12.75"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33"/>
      <c r="O92" s="233"/>
      <c r="P92" s="233"/>
      <c r="Q92" s="233"/>
    </row>
    <row r="93" spans="2:17" ht="12.75"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33"/>
      <c r="O93" s="233"/>
      <c r="P93" s="233"/>
      <c r="Q93" s="233"/>
    </row>
    <row r="94" spans="2:17" ht="12.75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33"/>
      <c r="O94" s="233"/>
      <c r="P94" s="233"/>
      <c r="Q94" s="233"/>
    </row>
    <row r="95" spans="2:17" ht="12.75"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33"/>
      <c r="O95" s="233"/>
      <c r="P95" s="233"/>
      <c r="Q95" s="233"/>
    </row>
    <row r="96" spans="2:17" ht="12.75"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33"/>
      <c r="O96" s="233"/>
      <c r="P96" s="233"/>
      <c r="Q96" s="233"/>
    </row>
    <row r="97" spans="2:17" ht="12.75"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33"/>
      <c r="O97" s="233"/>
      <c r="P97" s="233"/>
      <c r="Q97" s="233"/>
    </row>
    <row r="98" spans="2:17" ht="12.75"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33"/>
      <c r="O98" s="233"/>
      <c r="P98" s="233"/>
      <c r="Q98" s="233"/>
    </row>
    <row r="99" spans="2:17" ht="12.75"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33"/>
      <c r="O99" s="233"/>
      <c r="P99" s="233"/>
      <c r="Q99" s="233"/>
    </row>
    <row r="100" spans="2:17" ht="12.75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33"/>
      <c r="O100" s="233"/>
      <c r="P100" s="233"/>
      <c r="Q100" s="233"/>
    </row>
    <row r="101" spans="2:17" ht="12.75"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33"/>
      <c r="O101" s="233"/>
      <c r="P101" s="233"/>
      <c r="Q101" s="233"/>
    </row>
    <row r="102" spans="2:17" ht="12.75"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33"/>
      <c r="O102" s="233"/>
      <c r="P102" s="233"/>
      <c r="Q102" s="233"/>
    </row>
    <row r="103" spans="2:17" ht="12.75"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33"/>
      <c r="O103" s="233"/>
      <c r="P103" s="233"/>
      <c r="Q103" s="233"/>
    </row>
    <row r="104" spans="2:17" ht="12.75"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33"/>
      <c r="O104" s="233"/>
      <c r="P104" s="233"/>
      <c r="Q104" s="233"/>
    </row>
    <row r="105" spans="2:17" ht="12.75"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33"/>
      <c r="O105" s="233"/>
      <c r="P105" s="233"/>
      <c r="Q105" s="233"/>
    </row>
    <row r="106" spans="2:17" ht="12.75"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33"/>
      <c r="O106" s="233"/>
      <c r="P106" s="233"/>
      <c r="Q106" s="233"/>
    </row>
    <row r="107" spans="2:17" ht="12.75"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33"/>
      <c r="O107" s="233"/>
      <c r="P107" s="233"/>
      <c r="Q107" s="233"/>
    </row>
    <row r="108" spans="2:17" ht="12.75"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33"/>
      <c r="O108" s="233"/>
      <c r="P108" s="233"/>
      <c r="Q108" s="233"/>
    </row>
    <row r="109" spans="2:17" ht="12.75"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33"/>
      <c r="O109" s="233"/>
      <c r="P109" s="233"/>
      <c r="Q109" s="233"/>
    </row>
    <row r="110" spans="2:17" ht="12.75"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33"/>
      <c r="O110" s="233"/>
      <c r="P110" s="233"/>
      <c r="Q110" s="233"/>
    </row>
    <row r="111" spans="2:17" ht="12.75"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33"/>
      <c r="O111" s="233"/>
      <c r="P111" s="233"/>
      <c r="Q111" s="233"/>
    </row>
    <row r="112" spans="2:17" ht="12.75"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33"/>
      <c r="O112" s="233"/>
      <c r="P112" s="233"/>
      <c r="Q112" s="233"/>
    </row>
    <row r="113" spans="2:17" ht="12.75"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33"/>
      <c r="O113" s="233"/>
      <c r="P113" s="233"/>
      <c r="Q113" s="233"/>
    </row>
    <row r="114" spans="2:17" ht="12.75"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33"/>
      <c r="O114" s="233"/>
      <c r="P114" s="233"/>
      <c r="Q114" s="233"/>
    </row>
    <row r="115" spans="2:17" ht="12.75"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33"/>
      <c r="O115" s="233"/>
      <c r="P115" s="233"/>
      <c r="Q115" s="233"/>
    </row>
    <row r="116" spans="2:17" ht="12.75"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33"/>
      <c r="O116" s="233"/>
      <c r="P116" s="233"/>
      <c r="Q116" s="233"/>
    </row>
    <row r="117" spans="2:17" ht="12.75"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33"/>
      <c r="O117" s="233"/>
      <c r="P117" s="233"/>
      <c r="Q117" s="233"/>
    </row>
    <row r="118" spans="2:17" ht="12.75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33"/>
      <c r="O118" s="233"/>
      <c r="P118" s="233"/>
      <c r="Q118" s="233"/>
    </row>
    <row r="119" spans="2:17" ht="12.75"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33"/>
      <c r="O119" s="233"/>
      <c r="P119" s="233"/>
      <c r="Q119" s="233"/>
    </row>
    <row r="120" spans="2:17" ht="12.75"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33"/>
      <c r="O120" s="233"/>
      <c r="P120" s="233"/>
      <c r="Q120" s="233"/>
    </row>
    <row r="121" spans="2:17" ht="12.75"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33"/>
      <c r="O121" s="233"/>
      <c r="P121" s="233"/>
      <c r="Q121" s="233"/>
    </row>
    <row r="122" spans="2:17" ht="12.75"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33"/>
      <c r="O122" s="233"/>
      <c r="P122" s="233"/>
      <c r="Q122" s="233"/>
    </row>
    <row r="123" spans="2:17" ht="12.75"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33"/>
      <c r="O123" s="233"/>
      <c r="P123" s="233"/>
      <c r="Q123" s="233"/>
    </row>
    <row r="124" spans="2:17" ht="12.75"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33"/>
      <c r="O124" s="233"/>
      <c r="P124" s="233"/>
      <c r="Q124" s="233"/>
    </row>
    <row r="125" spans="2:17" ht="12.75"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33"/>
      <c r="O125" s="233"/>
      <c r="P125" s="233"/>
      <c r="Q125" s="233"/>
    </row>
    <row r="126" spans="2:17" ht="12.75"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33"/>
      <c r="O126" s="233"/>
      <c r="P126" s="233"/>
      <c r="Q126" s="233"/>
    </row>
    <row r="127" spans="2:17" ht="12.75"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33"/>
      <c r="O127" s="233"/>
      <c r="P127" s="233"/>
      <c r="Q127" s="233"/>
    </row>
    <row r="128" spans="2:17" ht="12.75"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33"/>
      <c r="O128" s="233"/>
      <c r="P128" s="233"/>
      <c r="Q128" s="233"/>
    </row>
    <row r="129" spans="2:17" ht="12.75"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33"/>
      <c r="O129" s="233"/>
      <c r="P129" s="233"/>
      <c r="Q129" s="233"/>
    </row>
    <row r="130" spans="2:17" ht="12.75"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33"/>
      <c r="O130" s="233"/>
      <c r="P130" s="233"/>
      <c r="Q130" s="233"/>
    </row>
    <row r="131" spans="2:17" ht="12.75"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33"/>
      <c r="O131" s="233"/>
      <c r="P131" s="233"/>
      <c r="Q131" s="233"/>
    </row>
    <row r="132" spans="2:17" ht="12.75"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33"/>
      <c r="O132" s="233"/>
      <c r="P132" s="233"/>
      <c r="Q132" s="233"/>
    </row>
    <row r="133" spans="2:17" ht="12.75"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33"/>
      <c r="O133" s="233"/>
      <c r="P133" s="233"/>
      <c r="Q133" s="233"/>
    </row>
    <row r="134" spans="2:17" ht="12.75"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33"/>
      <c r="O134" s="233"/>
      <c r="P134" s="233"/>
      <c r="Q134" s="233"/>
    </row>
    <row r="135" spans="2:17" ht="12.75"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33"/>
      <c r="O135" s="233"/>
      <c r="P135" s="233"/>
      <c r="Q135" s="233"/>
    </row>
    <row r="136" spans="2:17" ht="12.75"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33"/>
      <c r="O136" s="233"/>
      <c r="P136" s="233"/>
      <c r="Q136" s="233"/>
    </row>
    <row r="137" spans="2:17" ht="12.75"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33"/>
      <c r="O137" s="233"/>
      <c r="P137" s="233"/>
      <c r="Q137" s="233"/>
    </row>
    <row r="138" spans="2:17" ht="12.75"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33"/>
      <c r="O138" s="233"/>
      <c r="P138" s="233"/>
      <c r="Q138" s="233"/>
    </row>
    <row r="139" spans="2:17" ht="12.75"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33"/>
      <c r="O139" s="233"/>
      <c r="P139" s="233"/>
      <c r="Q139" s="233"/>
    </row>
    <row r="140" spans="2:17" ht="12.75"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33"/>
      <c r="O140" s="233"/>
      <c r="P140" s="233"/>
      <c r="Q140" s="233"/>
    </row>
    <row r="141" spans="2:17" ht="12.75"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33"/>
      <c r="O141" s="233"/>
      <c r="P141" s="233"/>
      <c r="Q141" s="233"/>
    </row>
    <row r="142" spans="2:17" ht="12.75"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33"/>
      <c r="O142" s="233"/>
      <c r="P142" s="233"/>
      <c r="Q142" s="233"/>
    </row>
    <row r="143" spans="2:17" ht="12.75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33"/>
      <c r="O143" s="233"/>
      <c r="P143" s="233"/>
      <c r="Q143" s="233"/>
    </row>
    <row r="144" spans="2:17" ht="12.75"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33"/>
      <c r="O144" s="233"/>
      <c r="P144" s="233"/>
      <c r="Q144" s="233"/>
    </row>
    <row r="145" spans="2:17" ht="12.75"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33"/>
      <c r="O145" s="233"/>
      <c r="P145" s="233"/>
      <c r="Q145" s="233"/>
    </row>
    <row r="146" spans="2:17" ht="12.75"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33"/>
      <c r="O146" s="233"/>
      <c r="P146" s="233"/>
      <c r="Q146" s="233"/>
    </row>
    <row r="147" spans="2:17" ht="12.75"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33"/>
      <c r="O147" s="233"/>
      <c r="P147" s="233"/>
      <c r="Q147" s="233"/>
    </row>
    <row r="148" spans="2:17" ht="12.75"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33"/>
      <c r="O148" s="233"/>
      <c r="P148" s="233"/>
      <c r="Q148" s="233"/>
    </row>
    <row r="149" spans="2:17" ht="12.75"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33"/>
      <c r="O149" s="233"/>
      <c r="P149" s="233"/>
      <c r="Q149" s="233"/>
    </row>
    <row r="150" spans="2:17" ht="12.75"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33"/>
      <c r="O150" s="233"/>
      <c r="P150" s="233"/>
      <c r="Q150" s="233"/>
    </row>
    <row r="151" spans="2:17" ht="12.75"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33"/>
      <c r="O151" s="233"/>
      <c r="P151" s="233"/>
      <c r="Q151" s="233"/>
    </row>
    <row r="152" spans="2:17" ht="12.75"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33"/>
      <c r="O152" s="233"/>
      <c r="P152" s="233"/>
      <c r="Q152" s="233"/>
    </row>
    <row r="153" spans="2:17" ht="12.75"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33"/>
      <c r="O153" s="233"/>
      <c r="P153" s="233"/>
      <c r="Q153" s="233"/>
    </row>
    <row r="154" spans="2:17" ht="12.75"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33"/>
      <c r="O154" s="233"/>
      <c r="P154" s="233"/>
      <c r="Q154" s="233"/>
    </row>
    <row r="155" spans="2:17" ht="12.75"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33"/>
      <c r="O155" s="233"/>
      <c r="P155" s="233"/>
      <c r="Q155" s="233"/>
    </row>
    <row r="156" spans="2:17" ht="12.75"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33"/>
      <c r="O156" s="233"/>
      <c r="P156" s="233"/>
      <c r="Q156" s="233"/>
    </row>
    <row r="157" spans="2:17" ht="12.75"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33"/>
      <c r="O157" s="233"/>
      <c r="P157" s="233"/>
      <c r="Q157" s="233"/>
    </row>
    <row r="158" spans="2:17" ht="12.75"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33"/>
      <c r="O158" s="233"/>
      <c r="P158" s="233"/>
      <c r="Q158" s="233"/>
    </row>
    <row r="159" spans="2:17" ht="12.75"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33"/>
      <c r="O159" s="233"/>
      <c r="P159" s="233"/>
      <c r="Q159" s="233"/>
    </row>
    <row r="160" spans="2:17" ht="12.75"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33"/>
      <c r="O160" s="233"/>
      <c r="P160" s="233"/>
      <c r="Q160" s="233"/>
    </row>
    <row r="161" spans="2:17" ht="12.75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33"/>
      <c r="O161" s="233"/>
      <c r="P161" s="233"/>
      <c r="Q161" s="233"/>
    </row>
    <row r="162" spans="2:17" ht="12.75"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33"/>
      <c r="O162" s="233"/>
      <c r="P162" s="233"/>
      <c r="Q162" s="233"/>
    </row>
    <row r="163" spans="2:17" ht="12.75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33"/>
      <c r="O163" s="233"/>
      <c r="P163" s="233"/>
      <c r="Q163" s="233"/>
    </row>
    <row r="164" spans="2:17" ht="12.75"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33"/>
      <c r="O164" s="233"/>
      <c r="P164" s="233"/>
      <c r="Q164" s="233"/>
    </row>
    <row r="165" spans="2:17" ht="12.75"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33"/>
      <c r="O165" s="233"/>
      <c r="P165" s="233"/>
      <c r="Q165" s="233"/>
    </row>
    <row r="166" spans="2:17" ht="12.75"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33"/>
      <c r="O166" s="233"/>
      <c r="P166" s="233"/>
      <c r="Q166" s="233"/>
    </row>
    <row r="167" spans="2:17" ht="12.75"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33"/>
      <c r="O167" s="233"/>
      <c r="P167" s="233"/>
      <c r="Q167" s="233"/>
    </row>
    <row r="168" spans="2:17" ht="12.75"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33"/>
      <c r="O168" s="233"/>
      <c r="P168" s="233"/>
      <c r="Q168" s="233"/>
    </row>
    <row r="169" spans="2:17" ht="12.75"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33"/>
      <c r="O169" s="233"/>
      <c r="P169" s="233"/>
      <c r="Q169" s="233"/>
    </row>
    <row r="170" spans="2:17" ht="12.75"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33"/>
      <c r="O170" s="233"/>
      <c r="P170" s="233"/>
      <c r="Q170" s="233"/>
    </row>
    <row r="171" spans="2:17" ht="12.75"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33"/>
      <c r="O171" s="233"/>
      <c r="P171" s="233"/>
      <c r="Q171" s="233"/>
    </row>
    <row r="172" spans="2:17" ht="12.75"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33"/>
      <c r="O172" s="233"/>
      <c r="P172" s="233"/>
      <c r="Q172" s="233"/>
    </row>
    <row r="173" spans="2:17" ht="12.75"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33"/>
      <c r="O173" s="233"/>
      <c r="P173" s="233"/>
      <c r="Q173" s="233"/>
    </row>
    <row r="174" spans="2:17" ht="12.75"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33"/>
      <c r="O174" s="233"/>
      <c r="P174" s="233"/>
      <c r="Q174" s="233"/>
    </row>
    <row r="175" spans="2:17" ht="12.75"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33"/>
      <c r="O175" s="233"/>
      <c r="P175" s="233"/>
      <c r="Q175" s="233"/>
    </row>
    <row r="176" spans="2:17" ht="12.75"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33"/>
      <c r="O176" s="233"/>
      <c r="P176" s="233"/>
      <c r="Q176" s="233"/>
    </row>
    <row r="177" spans="2:17" ht="12.75"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33"/>
      <c r="O177" s="233"/>
      <c r="P177" s="233"/>
      <c r="Q177" s="233"/>
    </row>
    <row r="178" spans="2:17" ht="12.75"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33"/>
      <c r="O178" s="233"/>
      <c r="P178" s="233"/>
      <c r="Q178" s="233"/>
    </row>
    <row r="179" spans="2:17" ht="12.75"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33"/>
      <c r="O179" s="233"/>
      <c r="P179" s="233"/>
      <c r="Q179" s="233"/>
    </row>
    <row r="180" spans="2:17" ht="12.75"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33"/>
      <c r="O180" s="233"/>
      <c r="P180" s="233"/>
      <c r="Q180" s="233"/>
    </row>
    <row r="181" spans="2:17" ht="12.75"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33"/>
      <c r="O181" s="233"/>
      <c r="P181" s="233"/>
      <c r="Q181" s="233"/>
    </row>
    <row r="182" spans="2:17" ht="12.75"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33"/>
      <c r="O182" s="233"/>
      <c r="P182" s="233"/>
      <c r="Q182" s="233"/>
    </row>
    <row r="183" spans="2:17" ht="12.75"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33"/>
      <c r="O183" s="233"/>
      <c r="P183" s="233"/>
      <c r="Q183" s="233"/>
    </row>
    <row r="184" spans="2:17" ht="12.75"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33"/>
      <c r="O184" s="233"/>
      <c r="P184" s="233"/>
      <c r="Q184" s="233"/>
    </row>
    <row r="185" spans="2:17" ht="12.75"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33"/>
      <c r="O185" s="233"/>
      <c r="P185" s="233"/>
      <c r="Q185" s="233"/>
    </row>
    <row r="186" spans="2:17" ht="12.75"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33"/>
      <c r="O186" s="233"/>
      <c r="P186" s="233"/>
      <c r="Q186" s="233"/>
    </row>
    <row r="187" spans="2:17" ht="12.75"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33"/>
      <c r="O187" s="233"/>
      <c r="P187" s="233"/>
      <c r="Q187" s="233"/>
    </row>
    <row r="188" spans="2:17" ht="12.75"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33"/>
      <c r="O188" s="233"/>
      <c r="P188" s="233"/>
      <c r="Q188" s="233"/>
    </row>
    <row r="189" spans="2:17" ht="12.75"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33"/>
      <c r="O189" s="233"/>
      <c r="P189" s="233"/>
      <c r="Q189" s="233"/>
    </row>
    <row r="190" spans="2:17" ht="12.75"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33"/>
      <c r="O190" s="233"/>
      <c r="P190" s="233"/>
      <c r="Q190" s="233"/>
    </row>
    <row r="191" spans="2:17" ht="12.75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33"/>
      <c r="O191" s="233"/>
      <c r="P191" s="233"/>
      <c r="Q191" s="233"/>
    </row>
    <row r="192" spans="2:17" ht="12.75"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33"/>
      <c r="O192" s="233"/>
      <c r="P192" s="233"/>
      <c r="Q192" s="233"/>
    </row>
    <row r="193" spans="2:17" ht="12.75"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33"/>
      <c r="O193" s="233"/>
      <c r="P193" s="233"/>
      <c r="Q193" s="233"/>
    </row>
    <row r="194" spans="2:17" ht="12.75"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33"/>
      <c r="O194" s="233"/>
      <c r="P194" s="233"/>
      <c r="Q194" s="233"/>
    </row>
    <row r="195" spans="2:17" ht="12.75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33"/>
      <c r="O195" s="233"/>
      <c r="P195" s="233"/>
      <c r="Q195" s="233"/>
    </row>
    <row r="196" spans="2:17" ht="12.75"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33"/>
      <c r="O196" s="233"/>
      <c r="P196" s="233"/>
      <c r="Q196" s="233"/>
    </row>
    <row r="197" spans="2:17" ht="12.75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33"/>
      <c r="O197" s="233"/>
      <c r="P197" s="233"/>
      <c r="Q197" s="233"/>
    </row>
    <row r="198" spans="2:17" ht="12.75"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33"/>
      <c r="O198" s="233"/>
      <c r="P198" s="233"/>
      <c r="Q198" s="233"/>
    </row>
    <row r="199" spans="2:17" ht="12.75"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33"/>
      <c r="O199" s="233"/>
      <c r="P199" s="233"/>
      <c r="Q199" s="233"/>
    </row>
    <row r="200" spans="2:17" ht="12.75"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33"/>
      <c r="O200" s="233"/>
      <c r="P200" s="233"/>
      <c r="Q200" s="233"/>
    </row>
    <row r="201" spans="2:17" ht="12.75"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33"/>
      <c r="O201" s="233"/>
      <c r="P201" s="233"/>
      <c r="Q201" s="233"/>
    </row>
    <row r="202" spans="2:17" ht="12.75"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33"/>
      <c r="O202" s="233"/>
      <c r="P202" s="233"/>
      <c r="Q202" s="233"/>
    </row>
    <row r="203" spans="2:17" ht="12.75"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33"/>
      <c r="O203" s="233"/>
      <c r="P203" s="233"/>
      <c r="Q203" s="233"/>
    </row>
    <row r="204" spans="2:17" ht="12.75"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33"/>
      <c r="O204" s="233"/>
      <c r="P204" s="233"/>
      <c r="Q204" s="233"/>
    </row>
    <row r="205" spans="2:17" ht="12.75"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33"/>
      <c r="O205" s="233"/>
      <c r="P205" s="233"/>
      <c r="Q205" s="233"/>
    </row>
    <row r="206" spans="2:17" ht="12.75"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33"/>
      <c r="O206" s="233"/>
      <c r="P206" s="233"/>
      <c r="Q206" s="233"/>
    </row>
    <row r="207" spans="2:17" ht="12.75"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33"/>
      <c r="O207" s="233"/>
      <c r="P207" s="233"/>
      <c r="Q207" s="233"/>
    </row>
    <row r="208" spans="2:17" ht="12.75"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33"/>
      <c r="O208" s="233"/>
      <c r="P208" s="233"/>
      <c r="Q208" s="233"/>
    </row>
    <row r="209" spans="2:17" ht="12.75"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33"/>
      <c r="O209" s="233"/>
      <c r="P209" s="233"/>
      <c r="Q209" s="233"/>
    </row>
    <row r="210" spans="2:17" ht="12.75"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33"/>
      <c r="O210" s="233"/>
      <c r="P210" s="233"/>
      <c r="Q210" s="233"/>
    </row>
    <row r="211" spans="2:17" ht="12.75"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33"/>
      <c r="O211" s="233"/>
      <c r="P211" s="233"/>
      <c r="Q211" s="233"/>
    </row>
    <row r="212" spans="2:17" ht="12.75"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33"/>
      <c r="O212" s="233"/>
      <c r="P212" s="233"/>
      <c r="Q212" s="233"/>
    </row>
    <row r="213" spans="2:17" ht="12.75"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33"/>
      <c r="O213" s="233"/>
      <c r="P213" s="233"/>
      <c r="Q213" s="233"/>
    </row>
    <row r="214" spans="2:17" ht="12.75"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33"/>
      <c r="O214" s="233"/>
      <c r="P214" s="233"/>
      <c r="Q214" s="233"/>
    </row>
    <row r="215" spans="2:17" ht="12.75"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33"/>
      <c r="O215" s="233"/>
      <c r="P215" s="233"/>
      <c r="Q215" s="233"/>
    </row>
    <row r="216" spans="2:17" ht="12.75"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33"/>
      <c r="O216" s="233"/>
      <c r="P216" s="233"/>
      <c r="Q216" s="233"/>
    </row>
    <row r="217" spans="2:17" ht="12.75"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33"/>
      <c r="O217" s="233"/>
      <c r="P217" s="233"/>
      <c r="Q217" s="233"/>
    </row>
    <row r="218" spans="2:17" ht="12.75"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33"/>
      <c r="O218" s="233"/>
      <c r="P218" s="233"/>
      <c r="Q218" s="233"/>
    </row>
    <row r="219" spans="2:17" ht="12.75"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33"/>
      <c r="O219" s="233"/>
      <c r="P219" s="233"/>
      <c r="Q219" s="233"/>
    </row>
    <row r="220" spans="2:17" ht="12.75"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33"/>
      <c r="O220" s="233"/>
      <c r="P220" s="233"/>
      <c r="Q220" s="233"/>
    </row>
    <row r="221" spans="2:17" ht="12.75"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33"/>
      <c r="O221" s="233"/>
      <c r="P221" s="233"/>
      <c r="Q221" s="233"/>
    </row>
    <row r="222" spans="2:17" ht="12.75"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33"/>
      <c r="O222" s="233"/>
      <c r="P222" s="233"/>
      <c r="Q222" s="233"/>
    </row>
    <row r="223" spans="2:17" ht="12.75"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33"/>
      <c r="O223" s="233"/>
      <c r="P223" s="233"/>
      <c r="Q223" s="233"/>
    </row>
    <row r="224" spans="2:17" ht="12.75"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33"/>
      <c r="O224" s="233"/>
      <c r="P224" s="233"/>
      <c r="Q224" s="233"/>
    </row>
    <row r="225" spans="2:17" ht="12.75"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33"/>
      <c r="O225" s="233"/>
      <c r="P225" s="233"/>
      <c r="Q225" s="233"/>
    </row>
    <row r="226" spans="2:17" ht="12.75"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33"/>
      <c r="O226" s="233"/>
      <c r="P226" s="233"/>
      <c r="Q226" s="233"/>
    </row>
    <row r="227" spans="2:17" ht="12.75"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33"/>
      <c r="O227" s="233"/>
      <c r="P227" s="233"/>
      <c r="Q227" s="233"/>
    </row>
    <row r="228" spans="2:17" ht="12.75"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33"/>
      <c r="O228" s="233"/>
      <c r="P228" s="233"/>
      <c r="Q228" s="233"/>
    </row>
    <row r="229" spans="2:17" ht="12.75"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33"/>
      <c r="O229" s="233"/>
      <c r="P229" s="233"/>
      <c r="Q229" s="233"/>
    </row>
    <row r="230" spans="2:17" ht="12.75"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33"/>
      <c r="O230" s="233"/>
      <c r="P230" s="233"/>
      <c r="Q230" s="233"/>
    </row>
    <row r="231" spans="2:17" ht="12.75"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33"/>
      <c r="O231" s="233"/>
      <c r="P231" s="233"/>
      <c r="Q231" s="233"/>
    </row>
    <row r="232" spans="4:17" ht="12.75"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</row>
    <row r="233" spans="4:17" ht="12.75"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</row>
    <row r="234" spans="4:17" ht="12.75"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G3:AG8"/>
    <mergeCell ref="N6:N8"/>
    <mergeCell ref="O6:O8"/>
    <mergeCell ref="P6:Q6"/>
    <mergeCell ref="P7:P8"/>
    <mergeCell ref="Q7:Q8"/>
    <mergeCell ref="R7:T7"/>
    <mergeCell ref="R8:S8"/>
    <mergeCell ref="D15:H15"/>
    <mergeCell ref="I15:M15"/>
    <mergeCell ref="E16:F16"/>
    <mergeCell ref="J16:K16"/>
    <mergeCell ref="N16:N18"/>
    <mergeCell ref="R13:T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0.052801825204669584</v>
      </c>
      <c r="D7" s="33">
        <f>'תשואות ודמי ניהול'!D12</f>
        <v>0.056734472283092696</v>
      </c>
      <c r="E7" s="33">
        <f>'תשואות ודמי ניהול'!D13</f>
        <v>0.056734472283092696</v>
      </c>
      <c r="F7" s="33">
        <f>+'תשואות ודמי ניהול'!D20</f>
        <v>0.0930397895967641</v>
      </c>
      <c r="G7" s="33">
        <f>+'תשואות ודמי ניהול'!D21</f>
        <v>0.0180235869321026</v>
      </c>
      <c r="H7" s="33">
        <f>+'תשואות ודמי ניהול'!D22</f>
        <v>0.0221199284121572</v>
      </c>
      <c r="I7" s="33">
        <f>+'תשואות ודמי ניהול'!D23</f>
        <v>0.0362068539155309</v>
      </c>
      <c r="J7" s="33">
        <f>+'תשואות ודמי ניהול'!D24</f>
        <v>0.00149171302339912</v>
      </c>
      <c r="K7" s="33">
        <f>+'תשואות ודמי ניהול'!D25</f>
        <v>0.0323482988999033</v>
      </c>
      <c r="M7" s="33">
        <f>+'תשואות ודמי ניהול'!D26</f>
        <v>0.0437456567666046</v>
      </c>
      <c r="N7" s="33">
        <f>+'תשואות ודמי ניהול'!D27</f>
        <v>0.0302933987802787</v>
      </c>
      <c r="O7" s="33">
        <f>+'תשואות ודמי ניהול'!D28</f>
        <v>0.0159395397075721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2015-06-25T12:23:30Z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