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tabRatio="707" activeTab="5"/>
  </bookViews>
  <sheets>
    <sheet name="מאוחד" sheetId="1" r:id="rId1"/>
    <sheet name="מסלול הלכה" sheetId="2" r:id="rId2"/>
    <sheet name="סיכון מועט" sheetId="7" r:id="rId3"/>
    <sheet name="סיכון בינוני" sheetId="4" r:id="rId4"/>
    <sheet name="סיכון מוגבר" sheetId="3" r:id="rId5"/>
    <sheet name="נספח 2" sheetId="5" r:id="rId6"/>
    <sheet name="נספח 3" sheetId="6" r:id="rId7"/>
  </sheets>
  <definedNames>
    <definedName name="_xlnm.Print_Area" localSheetId="5">'נספח 2'!$A$1:$I$49</definedName>
    <definedName name="_xlnm.Print_Area" localSheetId="6">'נספח 3'!$A$1:$I$47</definedName>
    <definedName name="_xlnm.Print_Area" localSheetId="2">'סיכון מועט'!$A$1:$I$40</definedName>
  </definedNames>
  <calcPr calcId="152511"/>
</workbook>
</file>

<file path=xl/calcChain.xml><?xml version="1.0" encoding="utf-8"?>
<calcChain xmlns="http://schemas.openxmlformats.org/spreadsheetml/2006/main">
  <c r="I7" i="2" l="1"/>
  <c r="F2" i="6" l="1"/>
  <c r="F2" i="5"/>
  <c r="H3" i="3"/>
  <c r="I3" i="4"/>
  <c r="I3" i="7"/>
  <c r="I3" i="2"/>
  <c r="I38" i="1" l="1"/>
  <c r="I30" i="1"/>
  <c r="I29" i="1"/>
  <c r="I28" i="1"/>
  <c r="I25" i="1"/>
  <c r="I24" i="1"/>
  <c r="I23" i="1"/>
  <c r="I22" i="1"/>
  <c r="I21" i="1"/>
  <c r="I20" i="1"/>
  <c r="I19" i="1"/>
  <c r="I18" i="1"/>
  <c r="I15" i="1"/>
  <c r="I14" i="1"/>
  <c r="I13" i="1"/>
  <c r="I10" i="1"/>
  <c r="I9" i="1"/>
  <c r="I6" i="1"/>
  <c r="I5" i="1"/>
  <c r="I15" i="5" l="1"/>
  <c r="I33" i="4" l="1"/>
  <c r="I40" i="5" l="1"/>
  <c r="I33" i="5"/>
  <c r="I33" i="7" l="1"/>
  <c r="I37" i="7" l="1"/>
  <c r="I46" i="6" l="1"/>
  <c r="I49" i="5"/>
  <c r="I32" i="6"/>
  <c r="I17" i="6" l="1"/>
  <c r="I24" i="5"/>
  <c r="I37" i="4"/>
  <c r="I33" i="2"/>
  <c r="I12" i="5"/>
  <c r="I33" i="3"/>
  <c r="I36" i="5"/>
  <c r="I32" i="1" l="1"/>
  <c r="I36" i="1" s="1"/>
  <c r="I37" i="2"/>
  <c r="I37" i="3"/>
  <c r="I44" i="6"/>
  <c r="I45" i="6" s="1"/>
  <c r="I48" i="5"/>
</calcChain>
</file>

<file path=xl/sharedStrings.xml><?xml version="1.0" encoding="utf-8"?>
<sst xmlns="http://schemas.openxmlformats.org/spreadsheetml/2006/main" count="350" uniqueCount="114">
  <si>
    <t>תאור</t>
  </si>
  <si>
    <t>אלפי ש''ח</t>
  </si>
  <si>
    <t>סך עמלות ברוקראז' לצדדים שאינם קשורים</t>
  </si>
  <si>
    <t>סך עמלות ברוקראז'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</si>
  <si>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</si>
  <si>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</si>
  <si>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בזכויות במקרקעין</t>
  </si>
  <si>
    <t>סך תשלומים הנובעים מהשקעה בקרנות השקעה</t>
  </si>
  <si>
    <t>סך תשלומים למנהלי תיקים ישראליים</t>
  </si>
  <si>
    <t>סך תשלומים בגין השקעה בקרנות נאמנות ישראליות</t>
  </si>
  <si>
    <t>ברוקראז' - עמלות קנייה ומכירה בגין ביצוע עסקאות בניירות ערך סחירים</t>
  </si>
  <si>
    <t xml:space="preserve">  צדדים קשורים</t>
  </si>
  <si>
    <t xml:space="preserve">  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</si>
  <si>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</si>
  <si>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</si>
  <si>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</si>
  <si>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</si>
  <si>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</si>
  <si>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</si>
  <si>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</si>
  <si>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סך הכל עמלות והוצאות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</si>
  <si>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</si>
  <si>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</si>
  <si>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</si>
  <si>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</si>
  <si>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סך תשלומים בגין השקעה בקרנות נאמנות</t>
  </si>
  <si>
    <t>סך הכל עמלות ניהול חיצוני</t>
  </si>
  <si>
    <t>סך הוצאות הנובעות מהסדרי חוב</t>
  </si>
  <si>
    <t>דש</t>
  </si>
  <si>
    <t>אחרים</t>
  </si>
  <si>
    <t>סה"כ עמלות קניה ומכירה</t>
  </si>
  <si>
    <t>א.</t>
  </si>
  <si>
    <t>ב.</t>
  </si>
  <si>
    <t>סה"כ עמלות קסטודיאן</t>
  </si>
  <si>
    <t>סה"כ מהשקעות לא סחירות</t>
  </si>
  <si>
    <t>סך הוצאות הנובעות מהשקעה בניירות ערך לא סחירים שאינם לצורך מימון פרוייקטים לתשתיות</t>
  </si>
  <si>
    <t>ב</t>
  </si>
  <si>
    <t>סך הוצאות הנובעות מהשקעה ממימון פרוייקטים לתשתיות</t>
  </si>
  <si>
    <t>ג</t>
  </si>
  <si>
    <t>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</si>
  <si>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</si>
  <si>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</si>
  <si>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ג.</t>
  </si>
  <si>
    <t>סך תשלומים למנהלי תיקים ישראליים בגין השקעה בחו"ל</t>
  </si>
  <si>
    <t>ד.</t>
  </si>
  <si>
    <t xml:space="preserve">סך תשלומים למנהלי תיקים זרים </t>
  </si>
  <si>
    <t>ה.</t>
  </si>
  <si>
    <t>סך תשלומים בגין השקעה בתעודות סל ישראליות</t>
  </si>
  <si>
    <t xml:space="preserve">ו. </t>
  </si>
  <si>
    <t>סך תשלומים בגין השקעה בתעודות סל זרות</t>
  </si>
  <si>
    <t>ז.</t>
  </si>
  <si>
    <t>ח.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</si>
  <si>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</si>
  <si>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</si>
  <si>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</si>
  <si>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</si>
  <si>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 xml:space="preserve">ג. </t>
  </si>
  <si>
    <t>סה"כ הוצאות ישירות</t>
  </si>
  <si>
    <t>שיעור הוצאות ישירות</t>
  </si>
  <si>
    <t xml:space="preserve">א. שיעור סך ההוצאות הישירות, שהתוצאה בגינן מוגבלת לשיעור של 0.25% לפי התקנות (באחוזים) 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</si>
  <si>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</si>
  <si>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</si>
  <si>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</si>
  <si>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</t>
  </si>
  <si>
    <t>סך הוצאה הנובעת מהסדרי חוב</t>
  </si>
  <si>
    <t>תשלום לקרנות השקעה בישראל</t>
  </si>
  <si>
    <t>קלירמארק</t>
  </si>
  <si>
    <t>מנוף 1</t>
  </si>
  <si>
    <t>Golden Tree</t>
  </si>
  <si>
    <t>PI פיננסים</t>
  </si>
  <si>
    <t>נוי חוצה ישראל</t>
  </si>
  <si>
    <t xml:space="preserve">Avenue Europe </t>
  </si>
  <si>
    <t>GoldenTree COF</t>
  </si>
  <si>
    <t>BSP ABS RET FD</t>
  </si>
  <si>
    <t>תשלום לקרנות השקעה בחו"ל</t>
  </si>
  <si>
    <t>תשלום בגין השקעה בקרנות נאמנות</t>
  </si>
  <si>
    <t>קרן נאמנות ישראלית</t>
  </si>
  <si>
    <t>קרן חוץ</t>
  </si>
  <si>
    <t>תשלום בגין השקעה בתעודות סל</t>
  </si>
  <si>
    <t>תעודת סל ישראלית</t>
  </si>
  <si>
    <t>תעודת סל זרה</t>
  </si>
  <si>
    <t>סך תשלומים בגין השקעה בתעודות סל</t>
  </si>
  <si>
    <t>תכלית</t>
  </si>
  <si>
    <t>בנק לאומי</t>
  </si>
  <si>
    <t>גוף/יחיד א'</t>
  </si>
  <si>
    <t>קסם</t>
  </si>
  <si>
    <t xml:space="preserve">מנורה מבטחים חסכון לכל ילד </t>
  </si>
  <si>
    <t xml:space="preserve">נספח 1 - חסכון טופ -  סך התשלומים ששולמו בעד כל סוג של הוצאה ישירה לתקופה שהסתיימה ב- </t>
  </si>
  <si>
    <t xml:space="preserve">נספח 1 - מנורה מבטחים חסכון לכל ילד מסלול הלכה-  סך התשלומים ששולמו בעד כל סוג של הוצאה ישירה לתקופה שהסתיימה ב- </t>
  </si>
  <si>
    <t xml:space="preserve">נספח 1 - מנורה מבטחים חסכון לכל ילד - מסלול חוסכים המעדיפים סיכון מועט-  סך התשלומים ששולמו בעד כל סוג של הוצאה ישירה לתקופה שהסתיימה ב- </t>
  </si>
  <si>
    <t xml:space="preserve">נספח 1 - מנורה מבטחים חסכון לכל ילד - מסלול חוסכים המעדיפים סיכון בינוני- סך התשלומים ששולמו בעד כל סוג של הוצאה ישירה לתקופה שהסתיימה ב- </t>
  </si>
  <si>
    <t xml:space="preserve">נספח 1 - מנורה מבטחים חסכון לכל ילד - מסלול חוסכים המעדיפים סיכון מוגבר - סך התשלומים ששולמו בעד כל סוג של הוצאה ישירה לתקופה שהסתיימה ב- </t>
  </si>
  <si>
    <t xml:space="preserve">נספח 2 - חסכון טופ -  פרוט עמלות והוצאות לתקופהשהסתיימה ב- </t>
  </si>
  <si>
    <t xml:space="preserve">נספח 3 - חסכון טופ-  פרוט עמלות ניהול חיצוני לתקופה שהסתיימה ב- </t>
  </si>
  <si>
    <t>גוף/יחיד ב'</t>
  </si>
  <si>
    <t>סך עמלות ברוקראז' לצדדים שאינם קשורים*</t>
  </si>
  <si>
    <t>גבול צד שמאל של הטבלה סוף מידע</t>
  </si>
  <si>
    <t>תחילת טבלה 1</t>
  </si>
  <si>
    <t>גבול צד ימין ש הטבלה סוף מידע</t>
  </si>
  <si>
    <t>גבול תחתון של הטבלה סוף מידע</t>
  </si>
  <si>
    <t>גבול צד ימין של הטבלה סוף מידע</t>
  </si>
  <si>
    <t>הראל</t>
  </si>
  <si>
    <t>LYXOR MSCI  ALL COUNTRY WORLD U</t>
  </si>
  <si>
    <t>PIMCO SHORT TERM HIGH YIELD CO</t>
  </si>
  <si>
    <t xml:space="preserve">PIMEMLC ID PIMCO Fun Glo </t>
  </si>
  <si>
    <t>Baring Asia Private Equity Fund VII</t>
  </si>
  <si>
    <t>Pantheon Global Co-Investment IV Opportunities</t>
  </si>
  <si>
    <t>בנק הבינלאומי</t>
  </si>
  <si>
    <t>בנק מזרחי</t>
  </si>
  <si>
    <t>לידר שוקי הון</t>
  </si>
  <si>
    <t>גוף/יחיד ג'</t>
  </si>
  <si>
    <t>גוף/יחיד ד'</t>
  </si>
  <si>
    <t xml:space="preserve">ב. שיעור סך הוצאות ישירות, מסך יתרת נכסים ממוצעת לתום תקופת הדיווח (באחוזים)  </t>
  </si>
  <si>
    <t>יתרת נכסים ממוצעת לתום תקופת הדיווח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</si>
</sst>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;\(#,##0\)"/>
    <numFmt numFmtId="165" formatCode="_ * #,##0_ ;_ * \-#,##0_ ;_ * &quot;-&quot;??_ ;_ @_ "/>
    <numFmt numFmtId="166" formatCode="#,##0.00;\(#,##0.00\)"/>
    <numFmt numFmtId="167" formatCode="_(* #,##0.00_);_(* \(#,##0.00\);_(* &quot;-&quot;??_);_(@_)"/>
    <numFmt numFmtId="168" formatCode="&quot;?&quot;#,##0.00;[Red]&quot;?&quot;\-#,##0.00"/>
    <numFmt numFmtId="169" formatCode="#,##0.0000000000000"/>
  </numFmts>
  <fonts count="17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Arial"/>
      <family val="2"/>
      <scheme val="minor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2"/>
      <color indexed="8"/>
      <name val="Arial"/>
      <family val="2"/>
      <charset val="177"/>
    </font>
    <font>
      <b/>
      <sz val="12"/>
      <color theme="1"/>
      <name val="Arial"/>
      <family val="2"/>
      <scheme val="minor"/>
    </font>
    <font>
      <sz val="11"/>
      <color indexed="8"/>
      <name val="Arial"/>
      <family val="2"/>
    </font>
    <font>
      <b/>
      <sz val="18"/>
      <color theme="3"/>
      <name val="Times New Roman"/>
      <family val="2"/>
      <charset val="177"/>
      <scheme val="major"/>
    </font>
    <font>
      <sz val="10"/>
      <name val="Arial"/>
      <family val="2"/>
    </font>
    <font>
      <sz val="10"/>
      <color theme="1"/>
      <name val="Tahoma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  <charset val="177"/>
    </font>
    <font>
      <sz val="11"/>
      <color theme="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86">
    <xf numFmtId="0" fontId="0" fillId="0" borderId="0"/>
    <xf numFmtId="9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Protection="0"/>
    <xf numFmtId="168" fontId="12" fillId="0" borderId="0" applyFont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13" fontId="12" fillId="0" borderId="0" applyFont="0" applyFill="0" applyProtection="0"/>
    <xf numFmtId="13" fontId="12" fillId="0" borderId="0" applyFont="0" applyFill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7" fillId="5" borderId="10" applyNumberFormat="0" applyFont="0" applyAlignment="0" applyProtection="0"/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5" borderId="10" applyNumberFormat="0" applyFont="0" applyAlignment="0" applyProtection="0"/>
  </cellStyleXfs>
  <cellXfs count="66">
    <xf numFmtId="0" fontId="0" fillId="0" borderId="0" xfId="0"/>
    <xf numFmtId="0" fontId="0" fillId="3" borderId="3" xfId="0" applyFill="1" applyBorder="1" applyProtection="1"/>
    <xf numFmtId="0" fontId="0" fillId="3" borderId="4" xfId="0" applyFill="1" applyBorder="1" applyAlignment="1" applyProtection="1">
      <alignment horizontal="center"/>
    </xf>
    <xf numFmtId="0" fontId="0" fillId="0" borderId="0" xfId="0" applyProtection="1"/>
    <xf numFmtId="0" fontId="0" fillId="4" borderId="5" xfId="0" applyFill="1" applyBorder="1" applyProtection="1"/>
    <xf numFmtId="0" fontId="0" fillId="4" borderId="6" xfId="0" applyFill="1" applyBorder="1" applyProtection="1"/>
    <xf numFmtId="164" fontId="0" fillId="0" borderId="7" xfId="0" applyNumberFormat="1" applyBorder="1" applyAlignment="1" applyProtection="1">
      <alignment horizontal="center"/>
    </xf>
    <xf numFmtId="0" fontId="4" fillId="4" borderId="5" xfId="0" applyFont="1" applyFill="1" applyBorder="1" applyProtection="1"/>
    <xf numFmtId="0" fontId="4" fillId="4" borderId="5" xfId="0" applyFont="1" applyFill="1" applyBorder="1" applyAlignment="1" applyProtection="1">
      <alignment horizontal="right" readingOrder="2"/>
    </xf>
    <xf numFmtId="0" fontId="0" fillId="4" borderId="5" xfId="0" applyFill="1" applyBorder="1" applyAlignment="1" applyProtection="1">
      <alignment horizontal="right" readingOrder="2"/>
    </xf>
    <xf numFmtId="164" fontId="6" fillId="0" borderId="7" xfId="0" applyNumberFormat="1" applyFont="1" applyBorder="1" applyAlignment="1" applyProtection="1">
      <alignment horizontal="center"/>
    </xf>
    <xf numFmtId="165" fontId="0" fillId="0" borderId="0" xfId="3" applyNumberFormat="1" applyFo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0" fillId="0" borderId="5" xfId="0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4" borderId="7" xfId="0" applyFill="1" applyBorder="1" applyProtection="1"/>
    <xf numFmtId="164" fontId="0" fillId="4" borderId="9" xfId="0" applyNumberFormat="1" applyFill="1" applyBorder="1" applyProtection="1"/>
    <xf numFmtId="0" fontId="0" fillId="4" borderId="9" xfId="0" applyFill="1" applyBorder="1" applyProtection="1"/>
    <xf numFmtId="0" fontId="8" fillId="4" borderId="9" xfId="0" applyFont="1" applyFill="1" applyBorder="1" applyProtection="1"/>
    <xf numFmtId="0" fontId="8" fillId="4" borderId="6" xfId="0" applyFont="1" applyFill="1" applyBorder="1" applyProtection="1"/>
    <xf numFmtId="0" fontId="9" fillId="4" borderId="5" xfId="0" applyFont="1" applyFill="1" applyBorder="1" applyAlignment="1" applyProtection="1">
      <alignment horizontal="right" readingOrder="2"/>
    </xf>
    <xf numFmtId="0" fontId="6" fillId="4" borderId="6" xfId="0" applyFont="1" applyFill="1" applyBorder="1" applyProtection="1"/>
    <xf numFmtId="0" fontId="9" fillId="4" borderId="5" xfId="0" applyFont="1" applyFill="1" applyBorder="1" applyProtection="1"/>
    <xf numFmtId="164" fontId="10" fillId="0" borderId="7" xfId="0" applyNumberFormat="1" applyFont="1" applyBorder="1" applyAlignment="1" applyProtection="1">
      <alignment horizontal="center"/>
    </xf>
    <xf numFmtId="0" fontId="5" fillId="4" borderId="5" xfId="0" applyFont="1" applyFill="1" applyBorder="1" applyProtection="1"/>
    <xf numFmtId="0" fontId="10" fillId="4" borderId="5" xfId="0" applyFont="1" applyFill="1" applyBorder="1" applyProtection="1"/>
    <xf numFmtId="10" fontId="0" fillId="0" borderId="7" xfId="1" applyNumberFormat="1" applyFont="1" applyBorder="1" applyAlignment="1" applyProtection="1">
      <alignment horizontal="center"/>
    </xf>
    <xf numFmtId="164" fontId="0" fillId="4" borderId="7" xfId="0" applyNumberFormat="1" applyFill="1" applyBorder="1" applyProtection="1"/>
    <xf numFmtId="164" fontId="0" fillId="4" borderId="7" xfId="0" applyNumberFormat="1" applyFill="1" applyBorder="1" applyAlignment="1" applyProtection="1">
      <alignment horizontal="center"/>
    </xf>
    <xf numFmtId="166" fontId="0" fillId="0" borderId="7" xfId="0" applyNumberFormat="1" applyBorder="1" applyAlignment="1" applyProtection="1">
      <alignment horizontal="center"/>
    </xf>
    <xf numFmtId="166" fontId="6" fillId="4" borderId="7" xfId="0" applyNumberFormat="1" applyFont="1" applyFill="1" applyBorder="1" applyAlignment="1" applyProtection="1">
      <alignment horizontal="center" vertical="center"/>
    </xf>
    <xf numFmtId="166" fontId="6" fillId="4" borderId="7" xfId="0" applyNumberFormat="1" applyFont="1" applyFill="1" applyBorder="1" applyAlignment="1" applyProtection="1">
      <alignment horizontal="center"/>
    </xf>
    <xf numFmtId="166" fontId="6" fillId="0" borderId="7" xfId="0" applyNumberFormat="1" applyFont="1" applyBorder="1" applyAlignment="1" applyProtection="1">
      <alignment horizontal="center"/>
    </xf>
    <xf numFmtId="166" fontId="4" fillId="0" borderId="7" xfId="0" applyNumberFormat="1" applyFont="1" applyBorder="1" applyAlignment="1" applyProtection="1">
      <alignment horizontal="center"/>
    </xf>
    <xf numFmtId="43" fontId="1" fillId="0" borderId="0" xfId="400" applyNumberFormat="1"/>
    <xf numFmtId="43" fontId="0" fillId="0" borderId="0" xfId="3" applyFont="1"/>
    <xf numFmtId="0" fontId="4" fillId="4" borderId="6" xfId="0" applyFont="1" applyFill="1" applyBorder="1" applyAlignment="1" applyProtection="1">
      <alignment horizontal="right" readingOrder="2"/>
    </xf>
    <xf numFmtId="0" fontId="0" fillId="0" borderId="9" xfId="0" applyFill="1" applyBorder="1" applyAlignment="1">
      <alignment horizontal="right"/>
    </xf>
    <xf numFmtId="0" fontId="3" fillId="2" borderId="5" xfId="0" applyFont="1" applyFill="1" applyBorder="1" applyAlignment="1" applyProtection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14" fontId="3" fillId="2" borderId="6" xfId="0" applyNumberFormat="1" applyFont="1" applyFill="1" applyBorder="1" applyAlignment="1" applyProtection="1"/>
    <xf numFmtId="14" fontId="3" fillId="2" borderId="7" xfId="0" applyNumberFormat="1" applyFont="1" applyFill="1" applyBorder="1" applyAlignment="1" applyProtection="1"/>
    <xf numFmtId="0" fontId="0" fillId="3" borderId="11" xfId="0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2" xfId="0" applyFill="1" applyBorder="1" applyAlignment="1" applyProtection="1">
      <alignment horizontal="center"/>
    </xf>
    <xf numFmtId="169" fontId="0" fillId="0" borderId="0" xfId="0" applyNumberFormat="1"/>
    <xf numFmtId="0" fontId="16" fillId="0" borderId="0" xfId="0" applyFont="1" applyAlignment="1">
      <alignment horizontal="center"/>
    </xf>
    <xf numFmtId="0" fontId="0" fillId="4" borderId="5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Alignme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0" fillId="4" borderId="9" xfId="0" applyFill="1" applyBorder="1" applyAlignment="1" applyProtection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</cellXfs>
  <cellStyles count="486">
    <cellStyle name="20% - הדגשה1 10" xfId="9"/>
    <cellStyle name="20% - הדגשה1 11" xfId="10"/>
    <cellStyle name="20% - הדגשה1 12" xfId="11"/>
    <cellStyle name="20% - הדגשה1 13" xfId="472"/>
    <cellStyle name="20% - הדגשה1 2" xfId="12"/>
    <cellStyle name="20% - הדגשה1 2 2" xfId="13"/>
    <cellStyle name="20% - הדגשה1 2 2 2" xfId="14"/>
    <cellStyle name="20% - הדגשה1 2 3" xfId="15"/>
    <cellStyle name="20% - הדגשה1 3" xfId="16"/>
    <cellStyle name="20% - הדגשה1 3 2" xfId="17"/>
    <cellStyle name="20% - הדגשה1 3 2 2" xfId="18"/>
    <cellStyle name="20% - הדגשה1 3 3" xfId="19"/>
    <cellStyle name="20% - הדגשה1 4" xfId="20"/>
    <cellStyle name="20% - הדגשה1 4 2" xfId="21"/>
    <cellStyle name="20% - הדגשה1 4 2 2" xfId="22"/>
    <cellStyle name="20% - הדגשה1 4 3" xfId="23"/>
    <cellStyle name="20% - הדגשה1 5" xfId="24"/>
    <cellStyle name="20% - הדגשה1 5 2" xfId="25"/>
    <cellStyle name="20% - הדגשה1 5 2 2" xfId="26"/>
    <cellStyle name="20% - הדגשה1 5 3" xfId="27"/>
    <cellStyle name="20% - הדגשה1 6" xfId="28"/>
    <cellStyle name="20% - הדגשה1 6 2" xfId="29"/>
    <cellStyle name="20% - הדגשה1 6 2 2" xfId="30"/>
    <cellStyle name="20% - הדגשה1 6 3" xfId="31"/>
    <cellStyle name="20% - הדגשה1 7" xfId="32"/>
    <cellStyle name="20% - הדגשה1 7 2" xfId="33"/>
    <cellStyle name="20% - הדגשה1 7 2 2" xfId="34"/>
    <cellStyle name="20% - הדגשה1 7 3" xfId="35"/>
    <cellStyle name="20% - הדגשה1 8" xfId="36"/>
    <cellStyle name="20% - הדגשה1 8 2" xfId="37"/>
    <cellStyle name="20% - הדגשה1 9" xfId="38"/>
    <cellStyle name="20% - הדגשה2 10" xfId="39"/>
    <cellStyle name="20% - הדגשה2 11" xfId="40"/>
    <cellStyle name="20% - הדגשה2 12" xfId="41"/>
    <cellStyle name="20% - הדגשה2 13" xfId="473"/>
    <cellStyle name="20% - הדגשה2 2" xfId="42"/>
    <cellStyle name="20% - הדגשה2 2 2" xfId="43"/>
    <cellStyle name="20% - הדגשה2 2 2 2" xfId="44"/>
    <cellStyle name="20% - הדגשה2 2 3" xfId="45"/>
    <cellStyle name="20% - הדגשה2 3" xfId="46"/>
    <cellStyle name="20% - הדגשה2 3 2" xfId="47"/>
    <cellStyle name="20% - הדגשה2 3 2 2" xfId="48"/>
    <cellStyle name="20% - הדגשה2 3 3" xfId="49"/>
    <cellStyle name="20% - הדגשה2 4" xfId="50"/>
    <cellStyle name="20% - הדגשה2 4 2" xfId="51"/>
    <cellStyle name="20% - הדגשה2 4 2 2" xfId="52"/>
    <cellStyle name="20% - הדגשה2 4 3" xfId="53"/>
    <cellStyle name="20% - הדגשה2 5" xfId="54"/>
    <cellStyle name="20% - הדגשה2 5 2" xfId="55"/>
    <cellStyle name="20% - הדגשה2 5 2 2" xfId="56"/>
    <cellStyle name="20% - הדגשה2 5 3" xfId="57"/>
    <cellStyle name="20% - הדגשה2 6" xfId="58"/>
    <cellStyle name="20% - הדגשה2 6 2" xfId="59"/>
    <cellStyle name="20% - הדגשה2 6 2 2" xfId="60"/>
    <cellStyle name="20% - הדגשה2 6 3" xfId="61"/>
    <cellStyle name="20% - הדגשה2 7" xfId="62"/>
    <cellStyle name="20% - הדגשה2 7 2" xfId="63"/>
    <cellStyle name="20% - הדגשה2 7 2 2" xfId="64"/>
    <cellStyle name="20% - הדגשה2 7 3" xfId="65"/>
    <cellStyle name="20% - הדגשה2 8" xfId="66"/>
    <cellStyle name="20% - הדגשה2 8 2" xfId="67"/>
    <cellStyle name="20% - הדגשה2 9" xfId="68"/>
    <cellStyle name="20% - הדגשה3 10" xfId="69"/>
    <cellStyle name="20% - הדגשה3 11" xfId="70"/>
    <cellStyle name="20% - הדגשה3 12" xfId="71"/>
    <cellStyle name="20% - הדגשה3 13" xfId="474"/>
    <cellStyle name="20% - הדגשה3 2" xfId="72"/>
    <cellStyle name="20% - הדגשה3 2 2" xfId="73"/>
    <cellStyle name="20% - הדגשה3 2 2 2" xfId="74"/>
    <cellStyle name="20% - הדגשה3 2 3" xfId="75"/>
    <cellStyle name="20% - הדגשה3 3" xfId="76"/>
    <cellStyle name="20% - הדגשה3 3 2" xfId="77"/>
    <cellStyle name="20% - הדגשה3 3 2 2" xfId="78"/>
    <cellStyle name="20% - הדגשה3 3 3" xfId="79"/>
    <cellStyle name="20% - הדגשה3 4" xfId="80"/>
    <cellStyle name="20% - הדגשה3 4 2" xfId="81"/>
    <cellStyle name="20% - הדגשה3 4 2 2" xfId="82"/>
    <cellStyle name="20% - הדגשה3 4 3" xfId="83"/>
    <cellStyle name="20% - הדגשה3 5" xfId="84"/>
    <cellStyle name="20% - הדגשה3 5 2" xfId="85"/>
    <cellStyle name="20% - הדגשה3 5 2 2" xfId="86"/>
    <cellStyle name="20% - הדגשה3 5 3" xfId="87"/>
    <cellStyle name="20% - הדגשה3 6" xfId="88"/>
    <cellStyle name="20% - הדגשה3 6 2" xfId="89"/>
    <cellStyle name="20% - הדגשה3 6 2 2" xfId="90"/>
    <cellStyle name="20% - הדגשה3 6 3" xfId="91"/>
    <cellStyle name="20% - הדגשה3 7" xfId="92"/>
    <cellStyle name="20% - הדגשה3 7 2" xfId="93"/>
    <cellStyle name="20% - הדגשה3 7 2 2" xfId="94"/>
    <cellStyle name="20% - הדגשה3 7 3" xfId="95"/>
    <cellStyle name="20% - הדגשה3 8" xfId="96"/>
    <cellStyle name="20% - הדגשה3 8 2" xfId="97"/>
    <cellStyle name="20% - הדגשה3 9" xfId="98"/>
    <cellStyle name="20% - הדגשה4 10" xfId="99"/>
    <cellStyle name="20% - הדגשה4 11" xfId="100"/>
    <cellStyle name="20% - הדגשה4 12" xfId="101"/>
    <cellStyle name="20% - הדגשה4 13" xfId="475"/>
    <cellStyle name="20% - הדגשה4 2" xfId="102"/>
    <cellStyle name="20% - הדגשה4 2 2" xfId="103"/>
    <cellStyle name="20% - הדגשה4 2 2 2" xfId="104"/>
    <cellStyle name="20% - הדגשה4 2 3" xfId="105"/>
    <cellStyle name="20% - הדגשה4 3" xfId="106"/>
    <cellStyle name="20% - הדגשה4 3 2" xfId="107"/>
    <cellStyle name="20% - הדגשה4 3 2 2" xfId="108"/>
    <cellStyle name="20% - הדגשה4 3 3" xfId="109"/>
    <cellStyle name="20% - הדגשה4 4" xfId="110"/>
    <cellStyle name="20% - הדגשה4 4 2" xfId="111"/>
    <cellStyle name="20% - הדגשה4 4 2 2" xfId="112"/>
    <cellStyle name="20% - הדגשה4 4 3" xfId="113"/>
    <cellStyle name="20% - הדגשה4 5" xfId="114"/>
    <cellStyle name="20% - הדגשה4 5 2" xfId="115"/>
    <cellStyle name="20% - הדגשה4 5 2 2" xfId="116"/>
    <cellStyle name="20% - הדגשה4 5 3" xfId="117"/>
    <cellStyle name="20% - הדגשה4 6" xfId="118"/>
    <cellStyle name="20% - הדגשה4 6 2" xfId="119"/>
    <cellStyle name="20% - הדגשה4 6 2 2" xfId="120"/>
    <cellStyle name="20% - הדגשה4 6 3" xfId="121"/>
    <cellStyle name="20% - הדגשה4 7" xfId="122"/>
    <cellStyle name="20% - הדגשה4 7 2" xfId="123"/>
    <cellStyle name="20% - הדגשה4 7 2 2" xfId="124"/>
    <cellStyle name="20% - הדגשה4 7 3" xfId="125"/>
    <cellStyle name="20% - הדגשה4 8" xfId="126"/>
    <cellStyle name="20% - הדגשה4 8 2" xfId="127"/>
    <cellStyle name="20% - הדגשה4 9" xfId="128"/>
    <cellStyle name="20% - הדגשה5 10" xfId="129"/>
    <cellStyle name="20% - הדגשה5 11" xfId="130"/>
    <cellStyle name="20% - הדגשה5 12" xfId="131"/>
    <cellStyle name="20% - הדגשה5 13" xfId="476"/>
    <cellStyle name="20% - הדגשה5 2" xfId="132"/>
    <cellStyle name="20% - הדגשה5 2 2" xfId="133"/>
    <cellStyle name="20% - הדגשה5 2 2 2" xfId="134"/>
    <cellStyle name="20% - הדגשה5 2 3" xfId="135"/>
    <cellStyle name="20% - הדגשה5 3" xfId="136"/>
    <cellStyle name="20% - הדגשה5 3 2" xfId="137"/>
    <cellStyle name="20% - הדגשה5 3 2 2" xfId="138"/>
    <cellStyle name="20% - הדגשה5 3 3" xfId="139"/>
    <cellStyle name="20% - הדגשה5 4" xfId="140"/>
    <cellStyle name="20% - הדגשה5 4 2" xfId="141"/>
    <cellStyle name="20% - הדגשה5 4 2 2" xfId="142"/>
    <cellStyle name="20% - הדגשה5 4 3" xfId="143"/>
    <cellStyle name="20% - הדגשה5 5" xfId="144"/>
    <cellStyle name="20% - הדגשה5 5 2" xfId="145"/>
    <cellStyle name="20% - הדגשה5 5 2 2" xfId="146"/>
    <cellStyle name="20% - הדגשה5 5 3" xfId="147"/>
    <cellStyle name="20% - הדגשה5 6" xfId="148"/>
    <cellStyle name="20% - הדגשה5 6 2" xfId="149"/>
    <cellStyle name="20% - הדגשה5 6 2 2" xfId="150"/>
    <cellStyle name="20% - הדגשה5 6 3" xfId="151"/>
    <cellStyle name="20% - הדגשה5 7" xfId="152"/>
    <cellStyle name="20% - הדגשה5 7 2" xfId="153"/>
    <cellStyle name="20% - הדגשה5 7 2 2" xfId="154"/>
    <cellStyle name="20% - הדגשה5 7 3" xfId="155"/>
    <cellStyle name="20% - הדגשה5 8" xfId="156"/>
    <cellStyle name="20% - הדגשה5 8 2" xfId="157"/>
    <cellStyle name="20% - הדגשה5 9" xfId="158"/>
    <cellStyle name="20% - הדגשה6 10" xfId="159"/>
    <cellStyle name="20% - הדגשה6 11" xfId="160"/>
    <cellStyle name="20% - הדגשה6 12" xfId="161"/>
    <cellStyle name="20% - הדגשה6 13" xfId="477"/>
    <cellStyle name="20% - הדגשה6 2" xfId="162"/>
    <cellStyle name="20% - הדגשה6 2 2" xfId="163"/>
    <cellStyle name="20% - הדגשה6 2 2 2" xfId="164"/>
    <cellStyle name="20% - הדגשה6 2 3" xfId="165"/>
    <cellStyle name="20% - הדגשה6 3" xfId="166"/>
    <cellStyle name="20% - הדגשה6 3 2" xfId="167"/>
    <cellStyle name="20% - הדגשה6 3 2 2" xfId="168"/>
    <cellStyle name="20% - הדגשה6 3 3" xfId="169"/>
    <cellStyle name="20% - הדגשה6 4" xfId="170"/>
    <cellStyle name="20% - הדגשה6 4 2" xfId="171"/>
    <cellStyle name="20% - הדגשה6 4 2 2" xfId="172"/>
    <cellStyle name="20% - הדגשה6 4 3" xfId="173"/>
    <cellStyle name="20% - הדגשה6 5" xfId="174"/>
    <cellStyle name="20% - הדגשה6 5 2" xfId="175"/>
    <cellStyle name="20% - הדגשה6 5 2 2" xfId="176"/>
    <cellStyle name="20% - הדגשה6 5 3" xfId="177"/>
    <cellStyle name="20% - הדגשה6 6" xfId="178"/>
    <cellStyle name="20% - הדגשה6 6 2" xfId="179"/>
    <cellStyle name="20% - הדגשה6 6 2 2" xfId="180"/>
    <cellStyle name="20% - הדגשה6 6 3" xfId="181"/>
    <cellStyle name="20% - הדגשה6 7" xfId="182"/>
    <cellStyle name="20% - הדגשה6 7 2" xfId="183"/>
    <cellStyle name="20% - הדגשה6 7 2 2" xfId="184"/>
    <cellStyle name="20% - הדגשה6 7 3" xfId="185"/>
    <cellStyle name="20% - הדגשה6 8" xfId="186"/>
    <cellStyle name="20% - הדגשה6 8 2" xfId="187"/>
    <cellStyle name="20% - הדגשה6 9" xfId="188"/>
    <cellStyle name="40% - הדגשה1 10" xfId="189"/>
    <cellStyle name="40% - הדגשה1 11" xfId="190"/>
    <cellStyle name="40% - הדגשה1 12" xfId="191"/>
    <cellStyle name="40% - הדגשה1 13" xfId="478"/>
    <cellStyle name="40% - הדגשה1 2" xfId="192"/>
    <cellStyle name="40% - הדגשה1 2 2" xfId="193"/>
    <cellStyle name="40% - הדגשה1 2 2 2" xfId="194"/>
    <cellStyle name="40% - הדגשה1 2 3" xfId="195"/>
    <cellStyle name="40% - הדגשה1 3" xfId="196"/>
    <cellStyle name="40% - הדגשה1 3 2" xfId="197"/>
    <cellStyle name="40% - הדגשה1 3 2 2" xfId="198"/>
    <cellStyle name="40% - הדגשה1 3 3" xfId="199"/>
    <cellStyle name="40% - הדגשה1 4" xfId="200"/>
    <cellStyle name="40% - הדגשה1 4 2" xfId="201"/>
    <cellStyle name="40% - הדגשה1 4 2 2" xfId="202"/>
    <cellStyle name="40% - הדגשה1 4 3" xfId="203"/>
    <cellStyle name="40% - הדגשה1 5" xfId="204"/>
    <cellStyle name="40% - הדגשה1 5 2" xfId="205"/>
    <cellStyle name="40% - הדגשה1 5 2 2" xfId="206"/>
    <cellStyle name="40% - הדגשה1 5 3" xfId="207"/>
    <cellStyle name="40% - הדגשה1 6" xfId="208"/>
    <cellStyle name="40% - הדגשה1 6 2" xfId="209"/>
    <cellStyle name="40% - הדגשה1 6 2 2" xfId="210"/>
    <cellStyle name="40% - הדגשה1 6 3" xfId="211"/>
    <cellStyle name="40% - הדגשה1 7" xfId="212"/>
    <cellStyle name="40% - הדגשה1 7 2" xfId="213"/>
    <cellStyle name="40% - הדגשה1 7 2 2" xfId="214"/>
    <cellStyle name="40% - הדגשה1 7 3" xfId="215"/>
    <cellStyle name="40% - הדגשה1 8" xfId="216"/>
    <cellStyle name="40% - הדגשה1 8 2" xfId="217"/>
    <cellStyle name="40% - הדגשה1 9" xfId="218"/>
    <cellStyle name="40% - הדגשה2 10" xfId="219"/>
    <cellStyle name="40% - הדגשה2 11" xfId="220"/>
    <cellStyle name="40% - הדגשה2 12" xfId="221"/>
    <cellStyle name="40% - הדגשה2 13" xfId="479"/>
    <cellStyle name="40% - הדגשה2 2" xfId="222"/>
    <cellStyle name="40% - הדגשה2 2 2" xfId="223"/>
    <cellStyle name="40% - הדגשה2 2 2 2" xfId="224"/>
    <cellStyle name="40% - הדגשה2 2 3" xfId="225"/>
    <cellStyle name="40% - הדגשה2 3" xfId="226"/>
    <cellStyle name="40% - הדגשה2 3 2" xfId="227"/>
    <cellStyle name="40% - הדגשה2 3 2 2" xfId="228"/>
    <cellStyle name="40% - הדגשה2 3 3" xfId="229"/>
    <cellStyle name="40% - הדגשה2 4" xfId="230"/>
    <cellStyle name="40% - הדגשה2 4 2" xfId="231"/>
    <cellStyle name="40% - הדגשה2 4 2 2" xfId="232"/>
    <cellStyle name="40% - הדגשה2 4 3" xfId="233"/>
    <cellStyle name="40% - הדגשה2 5" xfId="234"/>
    <cellStyle name="40% - הדגשה2 5 2" xfId="235"/>
    <cellStyle name="40% - הדגשה2 5 2 2" xfId="236"/>
    <cellStyle name="40% - הדגשה2 5 3" xfId="237"/>
    <cellStyle name="40% - הדגשה2 6" xfId="238"/>
    <cellStyle name="40% - הדגשה2 6 2" xfId="239"/>
    <cellStyle name="40% - הדגשה2 6 2 2" xfId="240"/>
    <cellStyle name="40% - הדגשה2 6 3" xfId="241"/>
    <cellStyle name="40% - הדגשה2 7" xfId="242"/>
    <cellStyle name="40% - הדגשה2 7 2" xfId="243"/>
    <cellStyle name="40% - הדגשה2 7 2 2" xfId="244"/>
    <cellStyle name="40% - הדגשה2 7 3" xfId="245"/>
    <cellStyle name="40% - הדגשה2 8" xfId="246"/>
    <cellStyle name="40% - הדגשה2 8 2" xfId="247"/>
    <cellStyle name="40% - הדגשה2 9" xfId="248"/>
    <cellStyle name="40% - הדגשה3 10" xfId="249"/>
    <cellStyle name="40% - הדגשה3 11" xfId="250"/>
    <cellStyle name="40% - הדגשה3 12" xfId="251"/>
    <cellStyle name="40% - הדגשה3 13" xfId="480"/>
    <cellStyle name="40% - הדגשה3 2" xfId="252"/>
    <cellStyle name="40% - הדגשה3 2 2" xfId="253"/>
    <cellStyle name="40% - הדגשה3 2 2 2" xfId="254"/>
    <cellStyle name="40% - הדגשה3 2 3" xfId="255"/>
    <cellStyle name="40% - הדגשה3 3" xfId="256"/>
    <cellStyle name="40% - הדגשה3 3 2" xfId="257"/>
    <cellStyle name="40% - הדגשה3 3 2 2" xfId="258"/>
    <cellStyle name="40% - הדגשה3 3 3" xfId="259"/>
    <cellStyle name="40% - הדגשה3 4" xfId="260"/>
    <cellStyle name="40% - הדגשה3 4 2" xfId="261"/>
    <cellStyle name="40% - הדגשה3 4 2 2" xfId="262"/>
    <cellStyle name="40% - הדגשה3 4 3" xfId="263"/>
    <cellStyle name="40% - הדגשה3 5" xfId="264"/>
    <cellStyle name="40% - הדגשה3 5 2" xfId="265"/>
    <cellStyle name="40% - הדגשה3 5 2 2" xfId="266"/>
    <cellStyle name="40% - הדגשה3 5 3" xfId="267"/>
    <cellStyle name="40% - הדגשה3 6" xfId="268"/>
    <cellStyle name="40% - הדגשה3 6 2" xfId="269"/>
    <cellStyle name="40% - הדגשה3 6 2 2" xfId="270"/>
    <cellStyle name="40% - הדגשה3 6 3" xfId="271"/>
    <cellStyle name="40% - הדגשה3 7" xfId="272"/>
    <cellStyle name="40% - הדגשה3 7 2" xfId="273"/>
    <cellStyle name="40% - הדגשה3 7 2 2" xfId="274"/>
    <cellStyle name="40% - הדגשה3 7 3" xfId="275"/>
    <cellStyle name="40% - הדגשה3 8" xfId="276"/>
    <cellStyle name="40% - הדגשה3 8 2" xfId="277"/>
    <cellStyle name="40% - הדגשה3 9" xfId="278"/>
    <cellStyle name="40% - הדגשה4 10" xfId="279"/>
    <cellStyle name="40% - הדגשה4 11" xfId="280"/>
    <cellStyle name="40% - הדגשה4 12" xfId="281"/>
    <cellStyle name="40% - הדגשה4 13" xfId="481"/>
    <cellStyle name="40% - הדגשה4 2" xfId="282"/>
    <cellStyle name="40% - הדגשה4 2 2" xfId="283"/>
    <cellStyle name="40% - הדגשה4 2 2 2" xfId="284"/>
    <cellStyle name="40% - הדגשה4 2 3" xfId="285"/>
    <cellStyle name="40% - הדגשה4 3" xfId="286"/>
    <cellStyle name="40% - הדגשה4 3 2" xfId="287"/>
    <cellStyle name="40% - הדגשה4 3 2 2" xfId="288"/>
    <cellStyle name="40% - הדגשה4 3 3" xfId="289"/>
    <cellStyle name="40% - הדגשה4 4" xfId="290"/>
    <cellStyle name="40% - הדגשה4 4 2" xfId="291"/>
    <cellStyle name="40% - הדגשה4 4 2 2" xfId="292"/>
    <cellStyle name="40% - הדגשה4 4 3" xfId="293"/>
    <cellStyle name="40% - הדגשה4 5" xfId="294"/>
    <cellStyle name="40% - הדגשה4 5 2" xfId="295"/>
    <cellStyle name="40% - הדגשה4 5 2 2" xfId="296"/>
    <cellStyle name="40% - הדגשה4 5 3" xfId="297"/>
    <cellStyle name="40% - הדגשה4 6" xfId="298"/>
    <cellStyle name="40% - הדגשה4 6 2" xfId="299"/>
    <cellStyle name="40% - הדגשה4 6 2 2" xfId="300"/>
    <cellStyle name="40% - הדגשה4 6 3" xfId="301"/>
    <cellStyle name="40% - הדגשה4 7" xfId="302"/>
    <cellStyle name="40% - הדגשה4 7 2" xfId="303"/>
    <cellStyle name="40% - הדגשה4 7 2 2" xfId="304"/>
    <cellStyle name="40% - הדגשה4 7 3" xfId="305"/>
    <cellStyle name="40% - הדגשה4 8" xfId="306"/>
    <cellStyle name="40% - הדגשה4 8 2" xfId="307"/>
    <cellStyle name="40% - הדגשה4 9" xfId="308"/>
    <cellStyle name="40% - הדגשה5 10" xfId="309"/>
    <cellStyle name="40% - הדגשה5 11" xfId="310"/>
    <cellStyle name="40% - הדגשה5 12" xfId="311"/>
    <cellStyle name="40% - הדגשה5 13" xfId="482"/>
    <cellStyle name="40% - הדגשה5 2" xfId="312"/>
    <cellStyle name="40% - הדגשה5 2 2" xfId="313"/>
    <cellStyle name="40% - הדגשה5 2 2 2" xfId="314"/>
    <cellStyle name="40% - הדגשה5 2 3" xfId="315"/>
    <cellStyle name="40% - הדגשה5 3" xfId="316"/>
    <cellStyle name="40% - הדגשה5 3 2" xfId="317"/>
    <cellStyle name="40% - הדגשה5 3 2 2" xfId="318"/>
    <cellStyle name="40% - הדגשה5 3 3" xfId="319"/>
    <cellStyle name="40% - הדגשה5 4" xfId="320"/>
    <cellStyle name="40% - הדגשה5 4 2" xfId="321"/>
    <cellStyle name="40% - הדגשה5 4 2 2" xfId="322"/>
    <cellStyle name="40% - הדגשה5 4 3" xfId="323"/>
    <cellStyle name="40% - הדגשה5 5" xfId="324"/>
    <cellStyle name="40% - הדגשה5 5 2" xfId="325"/>
    <cellStyle name="40% - הדגשה5 5 2 2" xfId="326"/>
    <cellStyle name="40% - הדגשה5 5 3" xfId="327"/>
    <cellStyle name="40% - הדגשה5 6" xfId="328"/>
    <cellStyle name="40% - הדגשה5 6 2" xfId="329"/>
    <cellStyle name="40% - הדגשה5 6 2 2" xfId="330"/>
    <cellStyle name="40% - הדגשה5 6 3" xfId="331"/>
    <cellStyle name="40% - הדגשה5 7" xfId="332"/>
    <cellStyle name="40% - הדגשה5 7 2" xfId="333"/>
    <cellStyle name="40% - הדגשה5 7 2 2" xfId="334"/>
    <cellStyle name="40% - הדגשה5 7 3" xfId="335"/>
    <cellStyle name="40% - הדגשה5 8" xfId="336"/>
    <cellStyle name="40% - הדגשה5 8 2" xfId="337"/>
    <cellStyle name="40% - הדגשה5 9" xfId="338"/>
    <cellStyle name="40% - הדגשה6 10" xfId="339"/>
    <cellStyle name="40% - הדגשה6 11" xfId="340"/>
    <cellStyle name="40% - הדגשה6 12" xfId="341"/>
    <cellStyle name="40% - הדגשה6 13" xfId="483"/>
    <cellStyle name="40% - הדגשה6 2" xfId="342"/>
    <cellStyle name="40% - הדגשה6 2 2" xfId="343"/>
    <cellStyle name="40% - הדגשה6 2 2 2" xfId="344"/>
    <cellStyle name="40% - הדגשה6 2 3" xfId="345"/>
    <cellStyle name="40% - הדגשה6 3" xfId="346"/>
    <cellStyle name="40% - הדגשה6 3 2" xfId="347"/>
    <cellStyle name="40% - הדגשה6 3 2 2" xfId="348"/>
    <cellStyle name="40% - הדגשה6 3 3" xfId="349"/>
    <cellStyle name="40% - הדגשה6 4" xfId="350"/>
    <cellStyle name="40% - הדגשה6 4 2" xfId="351"/>
    <cellStyle name="40% - הדגשה6 4 2 2" xfId="352"/>
    <cellStyle name="40% - הדגשה6 4 3" xfId="353"/>
    <cellStyle name="40% - הדגשה6 5" xfId="354"/>
    <cellStyle name="40% - הדגשה6 5 2" xfId="355"/>
    <cellStyle name="40% - הדגשה6 5 2 2" xfId="356"/>
    <cellStyle name="40% - הדגשה6 5 3" xfId="357"/>
    <cellStyle name="40% - הדגשה6 6" xfId="358"/>
    <cellStyle name="40% - הדגשה6 6 2" xfId="359"/>
    <cellStyle name="40% - הדגשה6 6 2 2" xfId="360"/>
    <cellStyle name="40% - הדגשה6 6 3" xfId="361"/>
    <cellStyle name="40% - הדגשה6 7" xfId="362"/>
    <cellStyle name="40% - הדגשה6 7 2" xfId="363"/>
    <cellStyle name="40% - הדגשה6 7 2 2" xfId="364"/>
    <cellStyle name="40% - הדגשה6 7 3" xfId="365"/>
    <cellStyle name="40% - הדגשה6 8" xfId="366"/>
    <cellStyle name="40% - הדגשה6 8 2" xfId="367"/>
    <cellStyle name="40% - הדגשה6 9" xfId="368"/>
    <cellStyle name="Comma" xfId="3" builtinId="3"/>
    <cellStyle name="Comma 2" xfId="7"/>
    <cellStyle name="Comma 2 2" xfId="369"/>
    <cellStyle name="Comma 2 2 2" xfId="370"/>
    <cellStyle name="Comma 3" xfId="371"/>
    <cellStyle name="Comma 3 2" xfId="372"/>
    <cellStyle name="Comma 3 2 2" xfId="373"/>
    <cellStyle name="Comma 4" xfId="374"/>
    <cellStyle name="Comma 4 2" xfId="375"/>
    <cellStyle name="Comma 4 2 2" xfId="376"/>
    <cellStyle name="Comma 4 3" xfId="377"/>
    <cellStyle name="Comma 5" xfId="378"/>
    <cellStyle name="Comma 6" xfId="379"/>
    <cellStyle name="Comma 7" xfId="5"/>
    <cellStyle name="Normal" xfId="0" builtinId="0"/>
    <cellStyle name="Normal 10" xfId="380"/>
    <cellStyle name="Normal 10 2" xfId="381"/>
    <cellStyle name="Normal 10 2 2" xfId="382"/>
    <cellStyle name="Normal 10 3" xfId="383"/>
    <cellStyle name="Normal 11" xfId="384"/>
    <cellStyle name="Normal 11 2" xfId="385"/>
    <cellStyle name="Normal 11 2 2" xfId="386"/>
    <cellStyle name="Normal 11 3" xfId="387"/>
    <cellStyle name="Normal 12" xfId="388"/>
    <cellStyle name="Normal 12 2" xfId="389"/>
    <cellStyle name="Normal 12 2 2" xfId="390"/>
    <cellStyle name="Normal 12 3" xfId="391"/>
    <cellStyle name="Normal 13" xfId="392"/>
    <cellStyle name="Normal 13 2" xfId="393"/>
    <cellStyle name="Normal 13 2 2" xfId="394"/>
    <cellStyle name="Normal 13 3" xfId="395"/>
    <cellStyle name="Normal 14" xfId="396"/>
    <cellStyle name="Normal 14 2" xfId="397"/>
    <cellStyle name="Normal 14 2 2" xfId="398"/>
    <cellStyle name="Normal 14 3" xfId="399"/>
    <cellStyle name="Normal 15" xfId="400"/>
    <cellStyle name="Normal 16" xfId="401"/>
    <cellStyle name="Normal 16 2" xfId="402"/>
    <cellStyle name="Normal 16 2 2" xfId="403"/>
    <cellStyle name="Normal 16 3" xfId="404"/>
    <cellStyle name="Normal 17" xfId="405"/>
    <cellStyle name="Normal 18" xfId="406"/>
    <cellStyle name="Normal 19" xfId="407"/>
    <cellStyle name="Normal 2" xfId="6"/>
    <cellStyle name="Normal 2 2" xfId="2"/>
    <cellStyle name="Normal 2 2 2" xfId="408"/>
    <cellStyle name="Normal 2 3" xfId="409"/>
    <cellStyle name="Normal 2 4" xfId="410"/>
    <cellStyle name="Normal 2 5" xfId="411"/>
    <cellStyle name="Normal 2 5 2" xfId="412"/>
    <cellStyle name="Normal 2 5 2 2" xfId="413"/>
    <cellStyle name="Normal 2 5 3" xfId="414"/>
    <cellStyle name="Normal 20" xfId="415"/>
    <cellStyle name="Normal 21" xfId="484"/>
    <cellStyle name="Normal 22" xfId="4"/>
    <cellStyle name="Normal 3" xfId="416"/>
    <cellStyle name="Normal 3 2" xfId="417"/>
    <cellStyle name="Normal 3 2 2" xfId="418"/>
    <cellStyle name="Normal 3 3" xfId="419"/>
    <cellStyle name="Normal 4" xfId="420"/>
    <cellStyle name="Normal 5" xfId="421"/>
    <cellStyle name="Normal 5 2" xfId="422"/>
    <cellStyle name="Normal 6" xfId="423"/>
    <cellStyle name="Normal 6 2" xfId="424"/>
    <cellStyle name="Normal 6 2 2" xfId="425"/>
    <cellStyle name="Normal 6 3" xfId="426"/>
    <cellStyle name="Normal 7" xfId="427"/>
    <cellStyle name="Normal 7 2" xfId="428"/>
    <cellStyle name="Normal 8" xfId="429"/>
    <cellStyle name="Normal 8 2" xfId="430"/>
    <cellStyle name="Normal 8 2 2" xfId="431"/>
    <cellStyle name="Normal 8 3" xfId="432"/>
    <cellStyle name="Normal 9" xfId="433"/>
    <cellStyle name="Normal 9 2" xfId="434"/>
    <cellStyle name="Percent" xfId="1" builtinId="5"/>
    <cellStyle name="Percent 2" xfId="8"/>
    <cellStyle name="Percent 2 2" xfId="436"/>
    <cellStyle name="Percent 2 3" xfId="435"/>
    <cellStyle name="היפר-קישור 2" xfId="437"/>
    <cellStyle name="היפר-קישור 3" xfId="438"/>
    <cellStyle name="הערה 10" xfId="439"/>
    <cellStyle name="הערה 11" xfId="440"/>
    <cellStyle name="הערה 12" xfId="441"/>
    <cellStyle name="הערה 13" xfId="485"/>
    <cellStyle name="הערה 2" xfId="442"/>
    <cellStyle name="הערה 2 2" xfId="443"/>
    <cellStyle name="הערה 2 2 2" xfId="444"/>
    <cellStyle name="הערה 2 3" xfId="445"/>
    <cellStyle name="הערה 3" xfId="446"/>
    <cellStyle name="הערה 3 2" xfId="447"/>
    <cellStyle name="הערה 3 2 2" xfId="448"/>
    <cellStyle name="הערה 3 3" xfId="449"/>
    <cellStyle name="הערה 4" xfId="450"/>
    <cellStyle name="הערה 4 2" xfId="451"/>
    <cellStyle name="הערה 4 2 2" xfId="452"/>
    <cellStyle name="הערה 4 3" xfId="453"/>
    <cellStyle name="הערה 5" xfId="454"/>
    <cellStyle name="הערה 5 2" xfId="455"/>
    <cellStyle name="הערה 5 2 2" xfId="456"/>
    <cellStyle name="הערה 5 3" xfId="457"/>
    <cellStyle name="הערה 6" xfId="458"/>
    <cellStyle name="הערה 6 2" xfId="459"/>
    <cellStyle name="הערה 6 2 2" xfId="460"/>
    <cellStyle name="הערה 6 3" xfId="461"/>
    <cellStyle name="הערה 7" xfId="462"/>
    <cellStyle name="הערה 7 2" xfId="463"/>
    <cellStyle name="הערה 7 2 2" xfId="464"/>
    <cellStyle name="הערה 7 3" xfId="465"/>
    <cellStyle name="הערה 8" xfId="466"/>
    <cellStyle name="הערה 8 2" xfId="467"/>
    <cellStyle name="הערה 8 2 2" xfId="468"/>
    <cellStyle name="הערה 8 3" xfId="469"/>
    <cellStyle name="הערה 9" xfId="470"/>
    <cellStyle name="כותרת 5" xfId="47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59999389629810485"/>
          <bgColor theme="8" tint="0.59999389629810485"/>
        </patternFill>
      </fill>
    </dxf>
    <dxf>
      <font>
        <b/>
        <color theme="1"/>
      </font>
      <border>
        <left style="medium">
          <color theme="8" tint="0.59999389629810485"/>
        </left>
        <right style="medium">
          <color theme="8" tint="0.59999389629810485"/>
        </right>
        <top style="medium">
          <color theme="8" tint="0.59999389629810485"/>
        </top>
        <bottom style="medium">
          <color theme="8" tint="0.59999389629810485"/>
        </bottom>
      </border>
    </dxf>
    <dxf>
      <border>
        <left style="thin">
          <color theme="8" tint="0.39997558519241921"/>
        </left>
        <right style="thin">
          <color theme="8" tint="0.39997558519241921"/>
        </right>
      </border>
    </dxf>
    <dxf>
      <font>
        <color theme="0" tint="-0.499984740745262"/>
      </font>
    </dxf>
    <dxf>
      <font>
        <color theme="0" tint="-0.499984740745262"/>
      </font>
      <border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  <dxf>
      <font>
        <b/>
        <color theme="1"/>
      </font>
      <border>
        <top style="thin">
          <color theme="8" tint="-0.249977111117893"/>
        </top>
        <bottom style="medium">
          <color theme="8" tint="-0.249977111117893"/>
        </bottom>
      </border>
    </dxf>
    <dxf>
      <font>
        <b/>
        <color theme="0"/>
      </font>
      <fill>
        <patternFill patternType="solid">
          <fgColor theme="8"/>
          <bgColor theme="8"/>
        </patternFill>
      </fill>
      <border>
        <top style="medium">
          <color theme="8" tint="-0.249977111117893"/>
        </top>
      </border>
    </dxf>
    <dxf>
      <font>
        <color theme="1"/>
      </font>
    </dxf>
  </dxfs>
  <tableStyles count="1" defaultTableStyle="TableStyleMedium2" defaultPivotStyle="PivotStyleMedium9">
    <tableStyle name="Lior" table="0" count="13">
      <tableStyleElement type="wholeTable" dxfId="16"/>
      <tableStyleElement type="headerRow" dxfId="15"/>
      <tableStyleElement type="totalRow" dxfId="14"/>
      <tableStyleElement type="firstRowStripe" dxfId="13"/>
      <tableStyleElement type="secondRowStripe" dxfId="12"/>
      <tableStyleElement type="firstColumnStripe" dxfId="11"/>
      <tableStyleElement type="firstSubtotalColumn" dxfId="10"/>
      <tableStyleElement type="firstSubtotalRow" dxfId="9"/>
      <tableStyleElement type="secondSubtotalRow" dxfId="8"/>
      <tableStyleElement type="firstRowSubheading" dxfId="7"/>
      <tableStyleElement type="secondRowSubheading" dxfId="6"/>
      <tableStyleElement type="pageFieldLabels" dxfId="5"/>
      <tableStyleElement type="pageFieldValues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rightToLeft="1" zoomScaleNormal="100" workbookViewId="0">
      <selection activeCell="B35" sqref="B35:H38"/>
    </sheetView>
  </sheetViews>
  <sheetFormatPr defaultRowHeight="14.25" x14ac:dyDescent="0.2"/>
  <cols>
    <col min="1" max="1" width="15" customWidth="1"/>
    <col min="2" max="2" width="2.625" bestFit="1" customWidth="1"/>
    <col min="3" max="3" width="27.375" customWidth="1"/>
    <col min="9" max="9" width="16.125" bestFit="1" customWidth="1"/>
    <col min="10" max="10" width="9" style="56"/>
    <col min="12" max="12" width="28.375" bestFit="1" customWidth="1"/>
    <col min="13" max="13" width="16.5" bestFit="1" customWidth="1"/>
  </cols>
  <sheetData>
    <row r="1" spans="1:13" x14ac:dyDescent="0.2">
      <c r="A1" s="57" t="s">
        <v>97</v>
      </c>
      <c r="B1" s="57"/>
      <c r="C1" s="57"/>
      <c r="D1" s="57"/>
      <c r="E1" s="57"/>
      <c r="F1" s="57"/>
      <c r="G1" s="57"/>
      <c r="H1" s="57"/>
      <c r="I1" s="57"/>
      <c r="J1" s="56" t="s">
        <v>96</v>
      </c>
    </row>
    <row r="2" spans="1:13" x14ac:dyDescent="0.2">
      <c r="A2" s="53" t="s">
        <v>86</v>
      </c>
      <c r="B2" s="40" t="s">
        <v>87</v>
      </c>
      <c r="C2" s="41"/>
      <c r="D2" s="41"/>
      <c r="E2" s="41"/>
      <c r="F2" s="43">
        <v>43465</v>
      </c>
      <c r="G2" s="41"/>
      <c r="H2" s="41"/>
      <c r="I2" s="42"/>
    </row>
    <row r="3" spans="1:13" x14ac:dyDescent="0.2">
      <c r="A3" s="54"/>
      <c r="B3" s="16"/>
      <c r="C3" s="55" t="s">
        <v>0</v>
      </c>
      <c r="D3" s="55"/>
      <c r="E3" s="55"/>
      <c r="F3" s="55"/>
      <c r="G3" s="55"/>
      <c r="H3" s="1"/>
      <c r="I3" s="2" t="s">
        <v>1</v>
      </c>
    </row>
    <row r="4" spans="1:13" x14ac:dyDescent="0.2">
      <c r="A4" s="58" t="s">
        <v>98</v>
      </c>
      <c r="B4" s="17">
        <v>1</v>
      </c>
      <c r="C4" s="5" t="s">
        <v>30</v>
      </c>
      <c r="D4" s="5"/>
      <c r="E4" s="5"/>
      <c r="F4" s="5"/>
      <c r="G4" s="5"/>
      <c r="H4" s="17"/>
      <c r="I4" s="29"/>
    </row>
    <row r="5" spans="1:13" x14ac:dyDescent="0.2">
      <c r="A5" s="59"/>
      <c r="B5" s="17" t="s">
        <v>31</v>
      </c>
      <c r="C5" s="5" t="s">
        <v>3</v>
      </c>
      <c r="D5" s="5"/>
      <c r="E5" s="5"/>
      <c r="F5" s="5"/>
      <c r="G5" s="5"/>
      <c r="H5" s="17"/>
      <c r="I5" s="31">
        <f>'מסלול הלכה'!I6+'סיכון מועט'!I6+'סיכון בינוני'!I6+'סיכון מוגבר'!I6</f>
        <v>0</v>
      </c>
    </row>
    <row r="6" spans="1:13" x14ac:dyDescent="0.2">
      <c r="A6" s="59"/>
      <c r="B6" s="19" t="s">
        <v>32</v>
      </c>
      <c r="C6" s="5" t="s">
        <v>95</v>
      </c>
      <c r="D6" s="5"/>
      <c r="E6" s="5"/>
      <c r="F6" s="5"/>
      <c r="G6" s="5"/>
      <c r="H6" s="17"/>
      <c r="I6" s="31">
        <f>'מסלול הלכה'!I7+'סיכון מועט'!I7+'סיכון בינוני'!I7+'סיכון מוגבר'!I7</f>
        <v>42.040823589416725</v>
      </c>
      <c r="M6" s="48"/>
    </row>
    <row r="7" spans="1:13" x14ac:dyDescent="0.2">
      <c r="A7" s="59"/>
      <c r="B7" s="19"/>
      <c r="C7" s="5"/>
      <c r="D7" s="5"/>
      <c r="E7" s="5"/>
      <c r="F7" s="5"/>
      <c r="G7" s="5"/>
      <c r="H7" s="17"/>
      <c r="I7" s="30"/>
    </row>
    <row r="8" spans="1:13" x14ac:dyDescent="0.2">
      <c r="A8" s="59"/>
      <c r="B8" s="19">
        <v>2</v>
      </c>
      <c r="C8" s="5" t="s">
        <v>33</v>
      </c>
      <c r="D8" s="5"/>
      <c r="E8" s="5"/>
      <c r="F8" s="5"/>
      <c r="G8" s="5"/>
      <c r="H8" s="17"/>
      <c r="I8" s="30"/>
    </row>
    <row r="9" spans="1:13" x14ac:dyDescent="0.2">
      <c r="A9" s="59"/>
      <c r="B9" s="19" t="s">
        <v>31</v>
      </c>
      <c r="C9" s="5" t="s">
        <v>4</v>
      </c>
      <c r="D9" s="5"/>
      <c r="E9" s="5"/>
      <c r="F9" s="5"/>
      <c r="G9" s="5"/>
      <c r="H9" s="17"/>
      <c r="I9" s="31">
        <f>'מסלול הלכה'!I10+'סיכון מועט'!I10+'סיכון בינוני'!I10+'סיכון מוגבר'!I10</f>
        <v>0</v>
      </c>
    </row>
    <row r="10" spans="1:13" x14ac:dyDescent="0.2">
      <c r="A10" s="59"/>
      <c r="B10" s="19" t="s">
        <v>32</v>
      </c>
      <c r="C10" s="5" t="s">
        <v>5</v>
      </c>
      <c r="D10" s="5"/>
      <c r="E10" s="5"/>
      <c r="F10" s="5"/>
      <c r="G10" s="5"/>
      <c r="H10" s="17"/>
      <c r="I10" s="31">
        <f>'מסלול הלכה'!I11+'סיכון מועט'!I11+'סיכון בינוני'!I11+'סיכון מוגבר'!I11</f>
        <v>3.139645170335104</v>
      </c>
    </row>
    <row r="11" spans="1:13" x14ac:dyDescent="0.2">
      <c r="A11" s="59"/>
      <c r="B11" s="19"/>
      <c r="C11" s="5"/>
      <c r="D11" s="5"/>
      <c r="E11" s="5"/>
      <c r="F11" s="5"/>
      <c r="G11" s="5"/>
      <c r="H11" s="17"/>
      <c r="I11" s="30"/>
    </row>
    <row r="12" spans="1:13" x14ac:dyDescent="0.2">
      <c r="A12" s="59"/>
      <c r="B12" s="19">
        <v>3</v>
      </c>
      <c r="C12" s="5" t="s">
        <v>34</v>
      </c>
      <c r="D12" s="5"/>
      <c r="E12" s="5"/>
      <c r="F12" s="5"/>
      <c r="G12" s="5"/>
      <c r="H12" s="17"/>
      <c r="I12" s="29"/>
    </row>
    <row r="13" spans="1:13" x14ac:dyDescent="0.2">
      <c r="A13" s="59"/>
      <c r="B13" s="19" t="s">
        <v>31</v>
      </c>
      <c r="C13" s="5" t="s">
        <v>35</v>
      </c>
      <c r="D13" s="5"/>
      <c r="E13" s="5"/>
      <c r="F13" s="5"/>
      <c r="G13" s="5"/>
      <c r="H13" s="17"/>
      <c r="I13" s="31">
        <f>'מסלול הלכה'!I14+'סיכון מועט'!I14+'סיכון בינוני'!I14+'סיכון מוגבר'!I14</f>
        <v>2.2070714987080002</v>
      </c>
    </row>
    <row r="14" spans="1:13" x14ac:dyDescent="0.2">
      <c r="A14" s="59"/>
      <c r="B14" s="19" t="s">
        <v>36</v>
      </c>
      <c r="C14" s="5" t="s">
        <v>37</v>
      </c>
      <c r="D14" s="5"/>
      <c r="E14" s="5"/>
      <c r="F14" s="5"/>
      <c r="G14" s="5"/>
      <c r="H14" s="17"/>
      <c r="I14" s="31">
        <f>'מסלול הלכה'!I15+'סיכון מועט'!I15+'סיכון בינוני'!I15+'סיכון מוגבר'!I15</f>
        <v>0</v>
      </c>
    </row>
    <row r="15" spans="1:13" x14ac:dyDescent="0.2">
      <c r="A15" s="59"/>
      <c r="B15" s="19" t="s">
        <v>38</v>
      </c>
      <c r="C15" s="5" t="s">
        <v>6</v>
      </c>
      <c r="D15" s="5"/>
      <c r="E15" s="5"/>
      <c r="F15" s="5"/>
      <c r="G15" s="5"/>
      <c r="H15" s="17"/>
      <c r="I15" s="31">
        <f>'מסלול הלכה'!I16+'סיכון מועט'!I16+'סיכון בינוני'!I16+'סיכון מוגבר'!I16</f>
        <v>0</v>
      </c>
    </row>
    <row r="16" spans="1:13" x14ac:dyDescent="0.2">
      <c r="A16" s="59"/>
      <c r="B16" s="19"/>
      <c r="C16" s="5"/>
      <c r="D16" s="5"/>
      <c r="E16" s="5"/>
      <c r="F16" s="5"/>
      <c r="G16" s="5"/>
      <c r="H16" s="17"/>
      <c r="I16" s="29"/>
    </row>
    <row r="17" spans="1:9" ht="15" x14ac:dyDescent="0.2">
      <c r="A17" s="59"/>
      <c r="B17" s="20">
        <v>4</v>
      </c>
      <c r="C17" s="21" t="s">
        <v>39</v>
      </c>
      <c r="D17" s="5"/>
      <c r="E17" s="5"/>
      <c r="F17" s="5"/>
      <c r="G17" s="5"/>
      <c r="H17" s="17"/>
      <c r="I17" s="29"/>
    </row>
    <row r="18" spans="1:9" x14ac:dyDescent="0.2">
      <c r="A18" s="59"/>
      <c r="B18" s="19" t="s">
        <v>31</v>
      </c>
      <c r="C18" s="5" t="s">
        <v>40</v>
      </c>
      <c r="D18" s="5"/>
      <c r="E18" s="5"/>
      <c r="F18" s="5"/>
      <c r="G18" s="5"/>
      <c r="H18" s="17"/>
      <c r="I18" s="31">
        <f>'מסלול הלכה'!I19+'סיכון מועט'!I19+'סיכון בינוני'!I19+'סיכון מוגבר'!I19</f>
        <v>0</v>
      </c>
    </row>
    <row r="19" spans="1:9" x14ac:dyDescent="0.2">
      <c r="A19" s="59"/>
      <c r="B19" s="19" t="s">
        <v>32</v>
      </c>
      <c r="C19" s="5" t="s">
        <v>41</v>
      </c>
      <c r="D19" s="5"/>
      <c r="E19" s="5"/>
      <c r="F19" s="5"/>
      <c r="G19" s="5"/>
      <c r="H19" s="17"/>
      <c r="I19" s="31">
        <f>'מסלול הלכה'!I20+'סיכון מועט'!I20+'סיכון בינוני'!I20+'סיכון מוגבר'!I20</f>
        <v>2.7794557127810835</v>
      </c>
    </row>
    <row r="20" spans="1:9" x14ac:dyDescent="0.2">
      <c r="A20" s="59"/>
      <c r="B20" s="19" t="s">
        <v>42</v>
      </c>
      <c r="C20" s="5" t="s">
        <v>43</v>
      </c>
      <c r="D20" s="5"/>
      <c r="E20" s="5"/>
      <c r="F20" s="5"/>
      <c r="G20" s="5"/>
      <c r="H20" s="17"/>
      <c r="I20" s="31">
        <f>'מסלול הלכה'!I21+'סיכון מועט'!I21+'סיכון בינוני'!I21+'סיכון מוגבר'!I21</f>
        <v>0</v>
      </c>
    </row>
    <row r="21" spans="1:9" x14ac:dyDescent="0.2">
      <c r="A21" s="59"/>
      <c r="B21" s="19" t="s">
        <v>44</v>
      </c>
      <c r="C21" s="5" t="s">
        <v>45</v>
      </c>
      <c r="D21" s="5"/>
      <c r="E21" s="5"/>
      <c r="F21" s="5"/>
      <c r="G21" s="5"/>
      <c r="H21" s="17"/>
      <c r="I21" s="31">
        <f>'מסלול הלכה'!I22+'סיכון מועט'!I22+'סיכון בינוני'!I22+'סיכון מוגבר'!I22</f>
        <v>0</v>
      </c>
    </row>
    <row r="22" spans="1:9" x14ac:dyDescent="0.2">
      <c r="A22" s="59"/>
      <c r="B22" s="19" t="s">
        <v>46</v>
      </c>
      <c r="C22" s="5" t="s">
        <v>47</v>
      </c>
      <c r="D22" s="5"/>
      <c r="E22" s="5"/>
      <c r="F22" s="5"/>
      <c r="G22" s="5"/>
      <c r="H22" s="17"/>
      <c r="I22" s="31">
        <f>'מסלול הלכה'!I23+'סיכון מועט'!I23+'סיכון בינוני'!I23+'סיכון מוגבר'!I23</f>
        <v>0.93136682425299999</v>
      </c>
    </row>
    <row r="23" spans="1:9" x14ac:dyDescent="0.2">
      <c r="A23" s="59"/>
      <c r="B23" s="19" t="s">
        <v>48</v>
      </c>
      <c r="C23" s="5" t="s">
        <v>49</v>
      </c>
      <c r="D23" s="5"/>
      <c r="E23" s="5"/>
      <c r="F23" s="5"/>
      <c r="G23" s="5"/>
      <c r="H23" s="17"/>
      <c r="I23" s="31">
        <f>'מסלול הלכה'!I24+'סיכון מועט'!I24+'סיכון בינוני'!I24+'סיכון מוגבר'!I24</f>
        <v>37.9254289214038</v>
      </c>
    </row>
    <row r="24" spans="1:9" x14ac:dyDescent="0.2">
      <c r="A24" s="59"/>
      <c r="B24" s="19" t="s">
        <v>50</v>
      </c>
      <c r="C24" s="5" t="s">
        <v>9</v>
      </c>
      <c r="D24" s="5"/>
      <c r="E24" s="5"/>
      <c r="F24" s="5"/>
      <c r="G24" s="5"/>
      <c r="H24" s="17"/>
      <c r="I24" s="31">
        <f>'מסלול הלכה'!I25+'סיכון מועט'!I25+'סיכון בינוני'!I25+'סיכון מוגבר'!I25</f>
        <v>0</v>
      </c>
    </row>
    <row r="25" spans="1:9" x14ac:dyDescent="0.2">
      <c r="A25" s="59"/>
      <c r="B25" s="19" t="s">
        <v>51</v>
      </c>
      <c r="C25" s="5" t="s">
        <v>52</v>
      </c>
      <c r="D25" s="5"/>
      <c r="E25" s="5"/>
      <c r="F25" s="5"/>
      <c r="G25" s="5"/>
      <c r="H25" s="17"/>
      <c r="I25" s="31">
        <f>'מסלול הלכה'!I26+'סיכון מועט'!I26+'סיכון בינוני'!I26+'סיכון מוגבר'!I26</f>
        <v>53.906013542710994</v>
      </c>
    </row>
    <row r="26" spans="1:9" x14ac:dyDescent="0.2">
      <c r="A26" s="59"/>
      <c r="B26" s="19"/>
      <c r="C26" s="5"/>
      <c r="D26" s="5"/>
      <c r="E26" s="5"/>
      <c r="F26" s="5"/>
      <c r="G26" s="5"/>
      <c r="H26" s="17"/>
      <c r="I26" s="29"/>
    </row>
    <row r="27" spans="1:9" x14ac:dyDescent="0.2">
      <c r="A27" s="59"/>
      <c r="B27" s="19">
        <v>5</v>
      </c>
      <c r="C27" s="5" t="s">
        <v>53</v>
      </c>
      <c r="D27" s="5"/>
      <c r="E27" s="5"/>
      <c r="F27" s="5"/>
      <c r="G27" s="5"/>
      <c r="H27" s="17"/>
      <c r="I27" s="29"/>
    </row>
    <row r="28" spans="1:9" x14ac:dyDescent="0.2">
      <c r="A28" s="59"/>
      <c r="B28" s="19" t="s">
        <v>31</v>
      </c>
      <c r="C28" s="5" t="s">
        <v>54</v>
      </c>
      <c r="D28" s="5"/>
      <c r="E28" s="5"/>
      <c r="F28" s="5"/>
      <c r="G28" s="5"/>
      <c r="H28" s="17"/>
      <c r="I28" s="31">
        <f>'מסלול הלכה'!I29+'סיכון מועט'!I29+'סיכון בינוני'!I29+'סיכון מוגבר'!I29</f>
        <v>0</v>
      </c>
    </row>
    <row r="29" spans="1:9" x14ac:dyDescent="0.2">
      <c r="A29" s="59"/>
      <c r="B29" s="19" t="s">
        <v>32</v>
      </c>
      <c r="C29" s="5" t="s">
        <v>55</v>
      </c>
      <c r="D29" s="5"/>
      <c r="E29" s="5"/>
      <c r="F29" s="5"/>
      <c r="G29" s="5"/>
      <c r="H29" s="17"/>
      <c r="I29" s="31">
        <f>'מסלול הלכה'!I30+'סיכון מועט'!I30+'סיכון בינוני'!I30+'סיכון מוגבר'!I30</f>
        <v>0</v>
      </c>
    </row>
    <row r="30" spans="1:9" x14ac:dyDescent="0.2">
      <c r="A30" s="59"/>
      <c r="B30" s="19" t="s">
        <v>56</v>
      </c>
      <c r="C30" s="5" t="s">
        <v>27</v>
      </c>
      <c r="D30" s="5"/>
      <c r="E30" s="5"/>
      <c r="F30" s="5"/>
      <c r="G30" s="5"/>
      <c r="H30" s="17"/>
      <c r="I30" s="31">
        <f>'מסלול הלכה'!I31+'סיכון מועט'!I31+'סיכון בינוני'!I31+'סיכון מוגבר'!I31</f>
        <v>0</v>
      </c>
    </row>
    <row r="31" spans="1:9" x14ac:dyDescent="0.2">
      <c r="A31" s="59"/>
      <c r="B31" s="19"/>
      <c r="C31" s="5"/>
      <c r="D31" s="5"/>
      <c r="E31" s="5"/>
      <c r="F31" s="5"/>
      <c r="G31" s="5"/>
      <c r="H31" s="17"/>
      <c r="I31" s="29"/>
    </row>
    <row r="32" spans="1:9" x14ac:dyDescent="0.2">
      <c r="A32" s="59"/>
      <c r="B32" s="19">
        <v>6</v>
      </c>
      <c r="C32" s="5" t="s">
        <v>57</v>
      </c>
      <c r="D32" s="5"/>
      <c r="E32" s="5"/>
      <c r="F32" s="5"/>
      <c r="G32" s="5"/>
      <c r="H32" s="17"/>
      <c r="I32" s="31">
        <f>'מסלול הלכה'!I33+'סיכון מועט'!I33+'סיכון בינוני'!I33+'סיכון מוגבר'!I33</f>
        <v>142.92980525960868</v>
      </c>
    </row>
    <row r="33" spans="1:9" x14ac:dyDescent="0.2">
      <c r="A33" s="59"/>
      <c r="B33" s="19"/>
      <c r="C33" s="5"/>
      <c r="D33" s="5"/>
      <c r="E33" s="5"/>
      <c r="F33" s="5"/>
      <c r="G33" s="5"/>
      <c r="H33" s="17"/>
      <c r="I33" s="29"/>
    </row>
    <row r="34" spans="1:9" ht="15" x14ac:dyDescent="0.25">
      <c r="A34" s="59"/>
      <c r="B34" s="19">
        <v>7</v>
      </c>
      <c r="C34" s="5" t="s">
        <v>58</v>
      </c>
      <c r="D34" s="5"/>
      <c r="E34" s="5"/>
      <c r="F34" s="5"/>
      <c r="G34" s="5"/>
      <c r="H34" s="17"/>
      <c r="I34" s="10"/>
    </row>
    <row r="35" spans="1:9" x14ac:dyDescent="0.2">
      <c r="A35" s="59"/>
      <c r="B35" s="19"/>
      <c r="C35" s="5" t="s">
        <v>59</v>
      </c>
      <c r="D35" s="5"/>
      <c r="E35" s="5"/>
      <c r="F35" s="5"/>
      <c r="G35" s="5"/>
      <c r="H35" s="17"/>
      <c r="I35" s="28">
        <v>6.9883850107851984E-4</v>
      </c>
    </row>
    <row r="36" spans="1:9" x14ac:dyDescent="0.2">
      <c r="A36" s="59"/>
      <c r="B36" s="19"/>
      <c r="C36" s="5" t="s">
        <v>112</v>
      </c>
      <c r="D36" s="5"/>
      <c r="E36" s="5"/>
      <c r="F36" s="5"/>
      <c r="G36" s="5"/>
      <c r="H36" s="17"/>
      <c r="I36" s="28">
        <f>I32/I38</f>
        <v>7.6318369327165424E-4</v>
      </c>
    </row>
    <row r="37" spans="1:9" x14ac:dyDescent="0.2">
      <c r="A37" s="59"/>
      <c r="B37" s="19"/>
      <c r="C37" s="5"/>
      <c r="D37" s="5"/>
      <c r="E37" s="5"/>
      <c r="F37" s="5"/>
      <c r="G37" s="5"/>
      <c r="H37" s="17"/>
      <c r="I37" s="29"/>
    </row>
    <row r="38" spans="1:9" x14ac:dyDescent="0.2">
      <c r="A38" s="59"/>
      <c r="B38" s="50" t="s">
        <v>113</v>
      </c>
      <c r="C38" s="51"/>
      <c r="D38" s="51"/>
      <c r="E38" s="51"/>
      <c r="F38" s="51"/>
      <c r="G38" s="51"/>
      <c r="H38" s="52"/>
      <c r="I38" s="31">
        <f>ROUND(('מסלול הלכה'!I39+'סיכון מועט'!I39+'סיכון בינוני'!I39+'סיכון מוגבר'!I39),3)</f>
        <v>187281</v>
      </c>
    </row>
    <row r="39" spans="1:9" x14ac:dyDescent="0.2">
      <c r="A39" s="56" t="s">
        <v>99</v>
      </c>
      <c r="B39" s="56"/>
      <c r="C39" s="56"/>
      <c r="D39" s="56"/>
      <c r="E39" s="56"/>
      <c r="F39" s="56"/>
      <c r="G39" s="56"/>
      <c r="H39" s="56"/>
      <c r="I39" s="56"/>
    </row>
  </sheetData>
  <mergeCells count="7">
    <mergeCell ref="B38:H38"/>
    <mergeCell ref="A2:A3"/>
    <mergeCell ref="C3:G3"/>
    <mergeCell ref="J1:J1048576"/>
    <mergeCell ref="A1:I1"/>
    <mergeCell ref="A4:A38"/>
    <mergeCell ref="A39:I39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rightToLeft="1" zoomScaleNormal="100" workbookViewId="0">
      <selection activeCell="B36" sqref="B36:H39"/>
    </sheetView>
  </sheetViews>
  <sheetFormatPr defaultRowHeight="14.25" x14ac:dyDescent="0.2"/>
  <cols>
    <col min="9" max="9" width="16.125" bestFit="1" customWidth="1"/>
    <col min="10" max="10" width="9" style="56"/>
    <col min="12" max="12" width="28.375" bestFit="1" customWidth="1"/>
  </cols>
  <sheetData>
    <row r="1" spans="1:10" x14ac:dyDescent="0.2">
      <c r="A1" s="56" t="s">
        <v>97</v>
      </c>
      <c r="B1" s="56"/>
      <c r="C1" s="56"/>
      <c r="D1" s="56"/>
      <c r="E1" s="56"/>
      <c r="F1" s="56"/>
      <c r="G1" s="56"/>
      <c r="H1" s="56"/>
      <c r="I1" s="56"/>
      <c r="J1" s="56" t="s">
        <v>96</v>
      </c>
    </row>
    <row r="2" spans="1:10" x14ac:dyDescent="0.2">
      <c r="A2" s="62"/>
      <c r="B2" s="39">
        <v>11320</v>
      </c>
      <c r="C2" s="3"/>
      <c r="D2" s="3"/>
      <c r="E2" s="3"/>
      <c r="F2" s="3"/>
      <c r="G2" s="3"/>
      <c r="H2" s="3"/>
    </row>
    <row r="3" spans="1:10" x14ac:dyDescent="0.2">
      <c r="A3" s="62"/>
      <c r="B3" s="40" t="s">
        <v>88</v>
      </c>
      <c r="C3" s="41"/>
      <c r="D3" s="41"/>
      <c r="E3" s="41"/>
      <c r="F3" s="41"/>
      <c r="G3" s="41"/>
      <c r="H3" s="41"/>
      <c r="I3" s="44">
        <f>מאוחד!F2</f>
        <v>43465</v>
      </c>
    </row>
    <row r="4" spans="1:10" x14ac:dyDescent="0.2">
      <c r="A4" s="62"/>
      <c r="B4" s="16"/>
      <c r="C4" s="55" t="s">
        <v>0</v>
      </c>
      <c r="D4" s="55"/>
      <c r="E4" s="55"/>
      <c r="F4" s="55"/>
      <c r="G4" s="55"/>
      <c r="H4" s="1"/>
      <c r="I4" s="2" t="s">
        <v>1</v>
      </c>
    </row>
    <row r="5" spans="1:10" x14ac:dyDescent="0.2">
      <c r="A5" s="62"/>
      <c r="B5" s="17">
        <v>1</v>
      </c>
      <c r="C5" s="5" t="s">
        <v>30</v>
      </c>
      <c r="D5" s="5"/>
      <c r="E5" s="5"/>
      <c r="F5" s="5"/>
      <c r="G5" s="5"/>
      <c r="H5" s="17"/>
      <c r="I5" s="29"/>
    </row>
    <row r="6" spans="1:10" x14ac:dyDescent="0.2">
      <c r="A6" s="62"/>
      <c r="B6" s="17" t="s">
        <v>31</v>
      </c>
      <c r="C6" s="5" t="s">
        <v>3</v>
      </c>
      <c r="D6" s="5"/>
      <c r="E6" s="5"/>
      <c r="F6" s="5"/>
      <c r="G6" s="5"/>
      <c r="H6" s="17"/>
      <c r="I6" s="31">
        <v>0</v>
      </c>
    </row>
    <row r="7" spans="1:10" x14ac:dyDescent="0.2">
      <c r="A7" s="62"/>
      <c r="B7" s="19" t="s">
        <v>32</v>
      </c>
      <c r="C7" s="5" t="s">
        <v>2</v>
      </c>
      <c r="D7" s="5"/>
      <c r="E7" s="5"/>
      <c r="F7" s="5"/>
      <c r="G7" s="5"/>
      <c r="H7" s="17"/>
      <c r="I7" s="31">
        <f>1.44534972656879+10.4847824819096</f>
        <v>11.930132208478389</v>
      </c>
    </row>
    <row r="8" spans="1:10" x14ac:dyDescent="0.2">
      <c r="A8" s="62"/>
      <c r="B8" s="19"/>
      <c r="C8" s="5"/>
      <c r="D8" s="5"/>
      <c r="E8" s="5"/>
      <c r="F8" s="5"/>
      <c r="G8" s="5"/>
      <c r="H8" s="17"/>
      <c r="I8" s="30"/>
    </row>
    <row r="9" spans="1:10" x14ac:dyDescent="0.2">
      <c r="A9" s="62"/>
      <c r="B9" s="19">
        <v>2</v>
      </c>
      <c r="C9" s="5" t="s">
        <v>33</v>
      </c>
      <c r="D9" s="5"/>
      <c r="E9" s="5"/>
      <c r="F9" s="5"/>
      <c r="G9" s="5"/>
      <c r="H9" s="17"/>
      <c r="I9" s="30"/>
    </row>
    <row r="10" spans="1:10" x14ac:dyDescent="0.2">
      <c r="A10" s="62"/>
      <c r="B10" s="19" t="s">
        <v>31</v>
      </c>
      <c r="C10" s="5" t="s">
        <v>4</v>
      </c>
      <c r="D10" s="5"/>
      <c r="E10" s="5"/>
      <c r="F10" s="5"/>
      <c r="G10" s="5"/>
      <c r="H10" s="17"/>
      <c r="I10" s="31">
        <v>0</v>
      </c>
    </row>
    <row r="11" spans="1:10" x14ac:dyDescent="0.2">
      <c r="A11" s="62"/>
      <c r="B11" s="19" t="s">
        <v>32</v>
      </c>
      <c r="C11" s="5" t="s">
        <v>5</v>
      </c>
      <c r="D11" s="5"/>
      <c r="E11" s="5"/>
      <c r="F11" s="5"/>
      <c r="G11" s="5"/>
      <c r="H11" s="17"/>
      <c r="I11" s="31">
        <v>0.10376513883183691</v>
      </c>
    </row>
    <row r="12" spans="1:10" x14ac:dyDescent="0.2">
      <c r="A12" s="62"/>
      <c r="B12" s="19"/>
      <c r="C12" s="5"/>
      <c r="D12" s="5"/>
      <c r="E12" s="5"/>
      <c r="F12" s="5"/>
      <c r="G12" s="5"/>
      <c r="H12" s="17"/>
      <c r="I12" s="30"/>
    </row>
    <row r="13" spans="1:10" x14ac:dyDescent="0.2">
      <c r="A13" s="62"/>
      <c r="B13" s="19">
        <v>3</v>
      </c>
      <c r="C13" s="5" t="s">
        <v>34</v>
      </c>
      <c r="D13" s="5"/>
      <c r="E13" s="5"/>
      <c r="F13" s="5"/>
      <c r="G13" s="5"/>
      <c r="H13" s="17"/>
      <c r="I13" s="29"/>
    </row>
    <row r="14" spans="1:10" x14ac:dyDescent="0.2">
      <c r="A14" s="62"/>
      <c r="B14" s="19" t="s">
        <v>31</v>
      </c>
      <c r="C14" s="5" t="s">
        <v>35</v>
      </c>
      <c r="D14" s="5"/>
      <c r="E14" s="5"/>
      <c r="F14" s="5"/>
      <c r="G14" s="5"/>
      <c r="H14" s="17"/>
      <c r="I14" s="31">
        <v>7.2873935739999991E-3</v>
      </c>
    </row>
    <row r="15" spans="1:10" x14ac:dyDescent="0.2">
      <c r="A15" s="62"/>
      <c r="B15" s="19" t="s">
        <v>36</v>
      </c>
      <c r="C15" s="5" t="s">
        <v>37</v>
      </c>
      <c r="D15" s="5"/>
      <c r="E15" s="5"/>
      <c r="F15" s="5"/>
      <c r="G15" s="5"/>
      <c r="H15" s="17"/>
      <c r="I15" s="31">
        <v>0</v>
      </c>
    </row>
    <row r="16" spans="1:10" x14ac:dyDescent="0.2">
      <c r="A16" s="62"/>
      <c r="B16" s="19" t="s">
        <v>38</v>
      </c>
      <c r="C16" s="5" t="s">
        <v>6</v>
      </c>
      <c r="D16" s="5"/>
      <c r="E16" s="5"/>
      <c r="F16" s="5"/>
      <c r="G16" s="5"/>
      <c r="H16" s="17"/>
      <c r="I16" s="31">
        <v>0</v>
      </c>
    </row>
    <row r="17" spans="1:9" x14ac:dyDescent="0.2">
      <c r="A17" s="62"/>
      <c r="B17" s="19"/>
      <c r="C17" s="5"/>
      <c r="D17" s="5"/>
      <c r="E17" s="5"/>
      <c r="F17" s="5"/>
      <c r="G17" s="5"/>
      <c r="H17" s="17"/>
      <c r="I17" s="29"/>
    </row>
    <row r="18" spans="1:9" ht="15" x14ac:dyDescent="0.2">
      <c r="A18" s="62"/>
      <c r="B18" s="20">
        <v>4</v>
      </c>
      <c r="C18" s="21" t="s">
        <v>39</v>
      </c>
      <c r="D18" s="5"/>
      <c r="E18" s="5"/>
      <c r="F18" s="5"/>
      <c r="G18" s="5"/>
      <c r="H18" s="17"/>
      <c r="I18" s="29"/>
    </row>
    <row r="19" spans="1:9" x14ac:dyDescent="0.2">
      <c r="A19" s="62"/>
      <c r="B19" s="19" t="s">
        <v>31</v>
      </c>
      <c r="C19" s="5" t="s">
        <v>40</v>
      </c>
      <c r="D19" s="5"/>
      <c r="E19" s="5"/>
      <c r="F19" s="5"/>
      <c r="G19" s="5"/>
      <c r="H19" s="17"/>
      <c r="I19" s="31">
        <v>0</v>
      </c>
    </row>
    <row r="20" spans="1:9" x14ac:dyDescent="0.2">
      <c r="A20" s="62"/>
      <c r="B20" s="19" t="s">
        <v>32</v>
      </c>
      <c r="C20" s="5" t="s">
        <v>41</v>
      </c>
      <c r="D20" s="5"/>
      <c r="E20" s="5"/>
      <c r="F20" s="5"/>
      <c r="G20" s="5"/>
      <c r="H20" s="17"/>
      <c r="I20" s="31">
        <v>0</v>
      </c>
    </row>
    <row r="21" spans="1:9" x14ac:dyDescent="0.2">
      <c r="A21" s="62"/>
      <c r="B21" s="19" t="s">
        <v>42</v>
      </c>
      <c r="C21" s="5" t="s">
        <v>43</v>
      </c>
      <c r="D21" s="5"/>
      <c r="E21" s="5"/>
      <c r="F21" s="5"/>
      <c r="G21" s="5"/>
      <c r="H21" s="17"/>
      <c r="I21" s="31">
        <v>0</v>
      </c>
    </row>
    <row r="22" spans="1:9" x14ac:dyDescent="0.2">
      <c r="A22" s="62"/>
      <c r="B22" s="19" t="s">
        <v>44</v>
      </c>
      <c r="C22" s="5" t="s">
        <v>45</v>
      </c>
      <c r="D22" s="5"/>
      <c r="E22" s="5"/>
      <c r="F22" s="5"/>
      <c r="G22" s="5"/>
      <c r="H22" s="17"/>
      <c r="I22" s="31">
        <v>0</v>
      </c>
    </row>
    <row r="23" spans="1:9" x14ac:dyDescent="0.2">
      <c r="A23" s="62"/>
      <c r="B23" s="19" t="s">
        <v>46</v>
      </c>
      <c r="C23" s="5" t="s">
        <v>47</v>
      </c>
      <c r="D23" s="5"/>
      <c r="E23" s="5"/>
      <c r="F23" s="5"/>
      <c r="G23" s="5"/>
      <c r="H23" s="17"/>
      <c r="I23" s="31">
        <v>0.16496087139499999</v>
      </c>
    </row>
    <row r="24" spans="1:9" x14ac:dyDescent="0.2">
      <c r="A24" s="62"/>
      <c r="B24" s="19" t="s">
        <v>48</v>
      </c>
      <c r="C24" s="5" t="s">
        <v>49</v>
      </c>
      <c r="D24" s="5"/>
      <c r="E24" s="5"/>
      <c r="F24" s="5"/>
      <c r="G24" s="5"/>
      <c r="H24" s="17"/>
      <c r="I24" s="31">
        <v>22.858787379667</v>
      </c>
    </row>
    <row r="25" spans="1:9" x14ac:dyDescent="0.2">
      <c r="A25" s="62"/>
      <c r="B25" s="19" t="s">
        <v>50</v>
      </c>
      <c r="C25" s="5" t="s">
        <v>9</v>
      </c>
      <c r="D25" s="5"/>
      <c r="E25" s="5"/>
      <c r="F25" s="5"/>
      <c r="G25" s="5"/>
      <c r="H25" s="17"/>
      <c r="I25" s="31">
        <v>0</v>
      </c>
    </row>
    <row r="26" spans="1:9" x14ac:dyDescent="0.2">
      <c r="A26" s="62"/>
      <c r="B26" s="19" t="s">
        <v>51</v>
      </c>
      <c r="C26" s="5" t="s">
        <v>52</v>
      </c>
      <c r="D26" s="5"/>
      <c r="E26" s="5"/>
      <c r="F26" s="5"/>
      <c r="G26" s="5"/>
      <c r="H26" s="17"/>
      <c r="I26" s="31">
        <v>0</v>
      </c>
    </row>
    <row r="27" spans="1:9" x14ac:dyDescent="0.2">
      <c r="A27" s="62"/>
      <c r="B27" s="19"/>
      <c r="C27" s="5"/>
      <c r="D27" s="5"/>
      <c r="E27" s="5"/>
      <c r="F27" s="5"/>
      <c r="G27" s="5"/>
      <c r="H27" s="17"/>
      <c r="I27" s="29"/>
    </row>
    <row r="28" spans="1:9" x14ac:dyDescent="0.2">
      <c r="A28" s="62"/>
      <c r="B28" s="19">
        <v>5</v>
      </c>
      <c r="C28" s="5" t="s">
        <v>53</v>
      </c>
      <c r="D28" s="5"/>
      <c r="E28" s="5"/>
      <c r="F28" s="5"/>
      <c r="G28" s="5"/>
      <c r="H28" s="17"/>
      <c r="I28" s="29"/>
    </row>
    <row r="29" spans="1:9" x14ac:dyDescent="0.2">
      <c r="A29" s="62"/>
      <c r="B29" s="19" t="s">
        <v>31</v>
      </c>
      <c r="C29" s="5" t="s">
        <v>54</v>
      </c>
      <c r="D29" s="5"/>
      <c r="E29" s="5"/>
      <c r="F29" s="5"/>
      <c r="G29" s="5"/>
      <c r="H29" s="17"/>
      <c r="I29" s="31">
        <v>0</v>
      </c>
    </row>
    <row r="30" spans="1:9" x14ac:dyDescent="0.2">
      <c r="A30" s="62"/>
      <c r="B30" s="19" t="s">
        <v>32</v>
      </c>
      <c r="C30" s="5" t="s">
        <v>55</v>
      </c>
      <c r="D30" s="5"/>
      <c r="E30" s="5"/>
      <c r="F30" s="5"/>
      <c r="G30" s="5"/>
      <c r="H30" s="17"/>
      <c r="I30" s="31">
        <v>0</v>
      </c>
    </row>
    <row r="31" spans="1:9" x14ac:dyDescent="0.2">
      <c r="A31" s="62"/>
      <c r="B31" s="19" t="s">
        <v>56</v>
      </c>
      <c r="C31" s="5" t="s">
        <v>27</v>
      </c>
      <c r="D31" s="5"/>
      <c r="E31" s="5"/>
      <c r="F31" s="5"/>
      <c r="G31" s="5"/>
      <c r="H31" s="17"/>
      <c r="I31" s="31">
        <v>0</v>
      </c>
    </row>
    <row r="32" spans="1:9" x14ac:dyDescent="0.2">
      <c r="A32" s="62"/>
      <c r="B32" s="19"/>
      <c r="C32" s="5"/>
      <c r="D32" s="5"/>
      <c r="E32" s="5"/>
      <c r="F32" s="5"/>
      <c r="G32" s="5"/>
      <c r="H32" s="17"/>
      <c r="I32" s="29"/>
    </row>
    <row r="33" spans="1:9" ht="15" x14ac:dyDescent="0.25">
      <c r="A33" s="62"/>
      <c r="B33" s="19">
        <v>6</v>
      </c>
      <c r="C33" s="5" t="s">
        <v>57</v>
      </c>
      <c r="D33" s="5"/>
      <c r="E33" s="5"/>
      <c r="F33" s="5"/>
      <c r="G33" s="5"/>
      <c r="H33" s="17"/>
      <c r="I33" s="34">
        <f>I6+I7+I10+I11+I14+I15+I16+I19+I20+I21+I22+I23+I24+I25+I26+I29+I30+I31</f>
        <v>35.064932991946222</v>
      </c>
    </row>
    <row r="34" spans="1:9" x14ac:dyDescent="0.2">
      <c r="A34" s="62"/>
      <c r="B34" s="19"/>
      <c r="C34" s="5"/>
      <c r="D34" s="5"/>
      <c r="E34" s="5"/>
      <c r="F34" s="5"/>
      <c r="G34" s="5"/>
      <c r="H34" s="17"/>
      <c r="I34" s="29"/>
    </row>
    <row r="35" spans="1:9" ht="15" x14ac:dyDescent="0.25">
      <c r="A35" s="62"/>
      <c r="B35" s="19">
        <v>7</v>
      </c>
      <c r="C35" s="5" t="s">
        <v>58</v>
      </c>
      <c r="D35" s="5"/>
      <c r="E35" s="5"/>
      <c r="F35" s="5"/>
      <c r="G35" s="5"/>
      <c r="H35" s="17"/>
      <c r="I35" s="10"/>
    </row>
    <row r="36" spans="1:9" x14ac:dyDescent="0.2">
      <c r="A36" s="62"/>
      <c r="B36" s="19"/>
      <c r="C36" s="5" t="s">
        <v>59</v>
      </c>
      <c r="D36" s="5"/>
      <c r="E36" s="5"/>
      <c r="F36" s="5"/>
      <c r="G36" s="5"/>
      <c r="H36" s="17"/>
      <c r="I36" s="28">
        <v>1.3627025409523696E-3</v>
      </c>
    </row>
    <row r="37" spans="1:9" x14ac:dyDescent="0.2">
      <c r="A37" s="62"/>
      <c r="B37" s="19"/>
      <c r="C37" s="5" t="s">
        <v>112</v>
      </c>
      <c r="D37" s="5"/>
      <c r="E37" s="5"/>
      <c r="F37" s="5"/>
      <c r="G37" s="5"/>
      <c r="H37" s="17"/>
      <c r="I37" s="28">
        <f>I33/I39</f>
        <v>1.5487360537054999E-3</v>
      </c>
    </row>
    <row r="38" spans="1:9" x14ac:dyDescent="0.2">
      <c r="A38" s="62"/>
      <c r="B38" s="19"/>
      <c r="C38" s="5"/>
      <c r="D38" s="5"/>
      <c r="E38" s="5"/>
      <c r="F38" s="5"/>
      <c r="G38" s="5"/>
      <c r="H38" s="17"/>
      <c r="I38" s="29"/>
    </row>
    <row r="39" spans="1:9" x14ac:dyDescent="0.2">
      <c r="A39" s="62"/>
      <c r="B39" s="60" t="s">
        <v>113</v>
      </c>
      <c r="C39" s="61"/>
      <c r="D39" s="61"/>
      <c r="E39" s="61"/>
      <c r="F39" s="61"/>
      <c r="G39" s="61"/>
      <c r="H39" s="61"/>
      <c r="I39" s="31">
        <v>22641</v>
      </c>
    </row>
  </sheetData>
  <mergeCells count="5">
    <mergeCell ref="C4:G4"/>
    <mergeCell ref="B39:H39"/>
    <mergeCell ref="J1:J1048576"/>
    <mergeCell ref="A1:I1"/>
    <mergeCell ref="A2:A39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rightToLeft="1" zoomScaleNormal="100" workbookViewId="0">
      <selection activeCell="B36" sqref="B36:H39"/>
    </sheetView>
  </sheetViews>
  <sheetFormatPr defaultRowHeight="14.25" x14ac:dyDescent="0.2"/>
  <cols>
    <col min="8" max="8" width="13.625" customWidth="1"/>
    <col min="9" max="9" width="16.125" bestFit="1" customWidth="1"/>
    <col min="10" max="10" width="9" style="56"/>
    <col min="12" max="12" width="28.375" bestFit="1" customWidth="1"/>
  </cols>
  <sheetData>
    <row r="1" spans="1:10" x14ac:dyDescent="0.2">
      <c r="A1" s="56" t="s">
        <v>97</v>
      </c>
      <c r="B1" s="56"/>
      <c r="C1" s="56"/>
      <c r="D1" s="56"/>
      <c r="E1" s="56"/>
      <c r="F1" s="56"/>
      <c r="G1" s="56"/>
      <c r="H1" s="56"/>
      <c r="I1" s="56"/>
      <c r="J1" s="56" t="s">
        <v>96</v>
      </c>
    </row>
    <row r="2" spans="1:10" x14ac:dyDescent="0.2">
      <c r="A2" s="56" t="s">
        <v>100</v>
      </c>
      <c r="B2" s="39">
        <v>11321</v>
      </c>
      <c r="C2" s="3"/>
      <c r="D2" s="3"/>
      <c r="E2" s="3"/>
      <c r="F2" s="3"/>
      <c r="G2" s="3"/>
      <c r="H2" s="3"/>
    </row>
    <row r="3" spans="1:10" x14ac:dyDescent="0.2">
      <c r="A3" s="56"/>
      <c r="B3" s="40" t="s">
        <v>89</v>
      </c>
      <c r="C3" s="41"/>
      <c r="D3" s="41"/>
      <c r="E3" s="41"/>
      <c r="F3" s="41"/>
      <c r="G3" s="41"/>
      <c r="H3" s="41"/>
      <c r="I3" s="44">
        <f>מאוחד!F2</f>
        <v>43465</v>
      </c>
    </row>
    <row r="4" spans="1:10" x14ac:dyDescent="0.2">
      <c r="A4" s="56"/>
      <c r="B4" s="16"/>
      <c r="C4" s="55" t="s">
        <v>0</v>
      </c>
      <c r="D4" s="55"/>
      <c r="E4" s="55"/>
      <c r="F4" s="55"/>
      <c r="G4" s="55"/>
      <c r="H4" s="1"/>
      <c r="I4" s="2" t="s">
        <v>1</v>
      </c>
    </row>
    <row r="5" spans="1:10" x14ac:dyDescent="0.2">
      <c r="A5" s="56"/>
      <c r="B5" s="17">
        <v>1</v>
      </c>
      <c r="C5" s="5" t="s">
        <v>30</v>
      </c>
      <c r="D5" s="5"/>
      <c r="E5" s="5"/>
      <c r="F5" s="5"/>
      <c r="G5" s="5"/>
      <c r="H5" s="17"/>
      <c r="I5" s="29"/>
    </row>
    <row r="6" spans="1:10" x14ac:dyDescent="0.2">
      <c r="A6" s="56"/>
      <c r="B6" s="17" t="s">
        <v>31</v>
      </c>
      <c r="C6" s="5" t="s">
        <v>3</v>
      </c>
      <c r="D6" s="5"/>
      <c r="E6" s="5"/>
      <c r="F6" s="5"/>
      <c r="G6" s="5"/>
      <c r="H6" s="17"/>
      <c r="I6" s="31">
        <v>0</v>
      </c>
    </row>
    <row r="7" spans="1:10" x14ac:dyDescent="0.2">
      <c r="A7" s="56"/>
      <c r="B7" s="19" t="s">
        <v>32</v>
      </c>
      <c r="C7" s="5" t="s">
        <v>2</v>
      </c>
      <c r="D7" s="5"/>
      <c r="E7" s="5"/>
      <c r="F7" s="5"/>
      <c r="G7" s="5"/>
      <c r="H7" s="17"/>
      <c r="I7" s="31">
        <v>19.82466266421719</v>
      </c>
    </row>
    <row r="8" spans="1:10" x14ac:dyDescent="0.2">
      <c r="A8" s="56"/>
      <c r="B8" s="19"/>
      <c r="C8" s="5"/>
      <c r="D8" s="5"/>
      <c r="E8" s="5"/>
      <c r="F8" s="5"/>
      <c r="G8" s="5"/>
      <c r="H8" s="17"/>
      <c r="I8" s="30"/>
    </row>
    <row r="9" spans="1:10" x14ac:dyDescent="0.2">
      <c r="A9" s="56"/>
      <c r="B9" s="19">
        <v>2</v>
      </c>
      <c r="C9" s="5" t="s">
        <v>33</v>
      </c>
      <c r="D9" s="5"/>
      <c r="E9" s="5"/>
      <c r="F9" s="5"/>
      <c r="G9" s="5"/>
      <c r="H9" s="17"/>
      <c r="I9" s="30"/>
    </row>
    <row r="10" spans="1:10" x14ac:dyDescent="0.2">
      <c r="A10" s="56"/>
      <c r="B10" s="19" t="s">
        <v>31</v>
      </c>
      <c r="C10" s="5" t="s">
        <v>4</v>
      </c>
      <c r="D10" s="5"/>
      <c r="E10" s="5"/>
      <c r="F10" s="5"/>
      <c r="G10" s="5"/>
      <c r="H10" s="17"/>
      <c r="I10" s="31">
        <v>0</v>
      </c>
    </row>
    <row r="11" spans="1:10" x14ac:dyDescent="0.2">
      <c r="A11" s="56"/>
      <c r="B11" s="19" t="s">
        <v>32</v>
      </c>
      <c r="C11" s="5" t="s">
        <v>5</v>
      </c>
      <c r="D11" s="5"/>
      <c r="E11" s="5"/>
      <c r="F11" s="5"/>
      <c r="G11" s="5"/>
      <c r="H11" s="17"/>
      <c r="I11" s="31">
        <v>1.9533784172754627</v>
      </c>
    </row>
    <row r="12" spans="1:10" x14ac:dyDescent="0.2">
      <c r="A12" s="56"/>
      <c r="B12" s="19"/>
      <c r="C12" s="5"/>
      <c r="D12" s="5"/>
      <c r="E12" s="5"/>
      <c r="F12" s="5"/>
      <c r="G12" s="5"/>
      <c r="H12" s="17"/>
      <c r="I12" s="30"/>
    </row>
    <row r="13" spans="1:10" x14ac:dyDescent="0.2">
      <c r="A13" s="56"/>
      <c r="B13" s="19">
        <v>3</v>
      </c>
      <c r="C13" s="5" t="s">
        <v>34</v>
      </c>
      <c r="D13" s="5"/>
      <c r="E13" s="5"/>
      <c r="F13" s="5"/>
      <c r="G13" s="5"/>
      <c r="H13" s="17"/>
      <c r="I13" s="29"/>
    </row>
    <row r="14" spans="1:10" x14ac:dyDescent="0.2">
      <c r="A14" s="56"/>
      <c r="B14" s="19" t="s">
        <v>31</v>
      </c>
      <c r="C14" s="5" t="s">
        <v>35</v>
      </c>
      <c r="D14" s="5"/>
      <c r="E14" s="5"/>
      <c r="F14" s="5"/>
      <c r="G14" s="5"/>
      <c r="H14" s="17"/>
      <c r="I14" s="31">
        <v>1.746418816212</v>
      </c>
    </row>
    <row r="15" spans="1:10" x14ac:dyDescent="0.2">
      <c r="A15" s="56"/>
      <c r="B15" s="19" t="s">
        <v>36</v>
      </c>
      <c r="C15" s="5" t="s">
        <v>37</v>
      </c>
      <c r="D15" s="5"/>
      <c r="E15" s="5"/>
      <c r="F15" s="5"/>
      <c r="G15" s="5"/>
      <c r="H15" s="17"/>
      <c r="I15" s="31">
        <v>0</v>
      </c>
    </row>
    <row r="16" spans="1:10" x14ac:dyDescent="0.2">
      <c r="A16" s="56"/>
      <c r="B16" s="19" t="s">
        <v>38</v>
      </c>
      <c r="C16" s="5" t="s">
        <v>6</v>
      </c>
      <c r="D16" s="5"/>
      <c r="E16" s="5"/>
      <c r="F16" s="5"/>
      <c r="G16" s="5"/>
      <c r="H16" s="17"/>
      <c r="I16" s="31">
        <v>0</v>
      </c>
    </row>
    <row r="17" spans="1:9" x14ac:dyDescent="0.2">
      <c r="A17" s="56"/>
      <c r="B17" s="19"/>
      <c r="C17" s="5"/>
      <c r="D17" s="5"/>
      <c r="E17" s="5"/>
      <c r="F17" s="5"/>
      <c r="G17" s="5"/>
      <c r="H17" s="17"/>
      <c r="I17" s="29"/>
    </row>
    <row r="18" spans="1:9" ht="15" x14ac:dyDescent="0.2">
      <c r="A18" s="56"/>
      <c r="B18" s="20">
        <v>4</v>
      </c>
      <c r="C18" s="21" t="s">
        <v>39</v>
      </c>
      <c r="D18" s="5"/>
      <c r="E18" s="5"/>
      <c r="F18" s="5"/>
      <c r="G18" s="5"/>
      <c r="H18" s="17"/>
      <c r="I18" s="29"/>
    </row>
    <row r="19" spans="1:9" x14ac:dyDescent="0.2">
      <c r="A19" s="56"/>
      <c r="B19" s="19" t="s">
        <v>31</v>
      </c>
      <c r="C19" s="5" t="s">
        <v>40</v>
      </c>
      <c r="D19" s="5"/>
      <c r="E19" s="5"/>
      <c r="F19" s="5"/>
      <c r="G19" s="5"/>
      <c r="H19" s="17"/>
      <c r="I19" s="31">
        <v>0</v>
      </c>
    </row>
    <row r="20" spans="1:9" x14ac:dyDescent="0.2">
      <c r="A20" s="56"/>
      <c r="B20" s="19" t="s">
        <v>32</v>
      </c>
      <c r="C20" s="5" t="s">
        <v>41</v>
      </c>
      <c r="D20" s="5"/>
      <c r="E20" s="5"/>
      <c r="F20" s="5"/>
      <c r="G20" s="5"/>
      <c r="H20" s="17"/>
      <c r="I20" s="31">
        <v>2.1557921610426063</v>
      </c>
    </row>
    <row r="21" spans="1:9" x14ac:dyDescent="0.2">
      <c r="A21" s="56"/>
      <c r="B21" s="19" t="s">
        <v>42</v>
      </c>
      <c r="C21" s="5" t="s">
        <v>43</v>
      </c>
      <c r="D21" s="5"/>
      <c r="E21" s="5"/>
      <c r="F21" s="5"/>
      <c r="G21" s="5"/>
      <c r="H21" s="17"/>
      <c r="I21" s="31">
        <v>0</v>
      </c>
    </row>
    <row r="22" spans="1:9" x14ac:dyDescent="0.2">
      <c r="A22" s="56"/>
      <c r="B22" s="19" t="s">
        <v>44</v>
      </c>
      <c r="C22" s="5" t="s">
        <v>45</v>
      </c>
      <c r="D22" s="5"/>
      <c r="E22" s="5"/>
      <c r="F22" s="5"/>
      <c r="G22" s="5"/>
      <c r="H22" s="17"/>
      <c r="I22" s="31">
        <v>0</v>
      </c>
    </row>
    <row r="23" spans="1:9" x14ac:dyDescent="0.2">
      <c r="A23" s="56"/>
      <c r="B23" s="19" t="s">
        <v>46</v>
      </c>
      <c r="C23" s="5" t="s">
        <v>47</v>
      </c>
      <c r="D23" s="5"/>
      <c r="E23" s="5"/>
      <c r="F23" s="5"/>
      <c r="G23" s="5"/>
      <c r="H23" s="17"/>
      <c r="I23" s="31">
        <v>0.16915541655399999</v>
      </c>
    </row>
    <row r="24" spans="1:9" x14ac:dyDescent="0.2">
      <c r="A24" s="56"/>
      <c r="B24" s="19" t="s">
        <v>48</v>
      </c>
      <c r="C24" s="5" t="s">
        <v>49</v>
      </c>
      <c r="D24" s="5"/>
      <c r="E24" s="5"/>
      <c r="F24" s="5"/>
      <c r="G24" s="5"/>
      <c r="H24" s="17"/>
      <c r="I24" s="31">
        <v>4.374991869147701</v>
      </c>
    </row>
    <row r="25" spans="1:9" x14ac:dyDescent="0.2">
      <c r="A25" s="56"/>
      <c r="B25" s="19" t="s">
        <v>50</v>
      </c>
      <c r="C25" s="5" t="s">
        <v>9</v>
      </c>
      <c r="D25" s="5"/>
      <c r="E25" s="5"/>
      <c r="F25" s="5"/>
      <c r="G25" s="5"/>
      <c r="H25" s="17"/>
      <c r="I25" s="31">
        <v>0</v>
      </c>
    </row>
    <row r="26" spans="1:9" x14ac:dyDescent="0.2">
      <c r="A26" s="56"/>
      <c r="B26" s="19" t="s">
        <v>51</v>
      </c>
      <c r="C26" s="5" t="s">
        <v>52</v>
      </c>
      <c r="D26" s="5"/>
      <c r="E26" s="5"/>
      <c r="F26" s="5"/>
      <c r="G26" s="5"/>
      <c r="H26" s="17"/>
      <c r="I26" s="31">
        <v>26.852761074188994</v>
      </c>
    </row>
    <row r="27" spans="1:9" x14ac:dyDescent="0.2">
      <c r="A27" s="56"/>
      <c r="B27" s="19"/>
      <c r="C27" s="5"/>
      <c r="D27" s="5"/>
      <c r="E27" s="5"/>
      <c r="F27" s="5"/>
      <c r="G27" s="5"/>
      <c r="H27" s="17"/>
      <c r="I27" s="29"/>
    </row>
    <row r="28" spans="1:9" x14ac:dyDescent="0.2">
      <c r="A28" s="56"/>
      <c r="B28" s="19">
        <v>5</v>
      </c>
      <c r="C28" s="5" t="s">
        <v>53</v>
      </c>
      <c r="D28" s="5"/>
      <c r="E28" s="5"/>
      <c r="F28" s="5"/>
      <c r="G28" s="5"/>
      <c r="H28" s="17"/>
      <c r="I28" s="29"/>
    </row>
    <row r="29" spans="1:9" x14ac:dyDescent="0.2">
      <c r="A29" s="56"/>
      <c r="B29" s="19" t="s">
        <v>31</v>
      </c>
      <c r="C29" s="5" t="s">
        <v>54</v>
      </c>
      <c r="D29" s="5"/>
      <c r="E29" s="5"/>
      <c r="F29" s="5"/>
      <c r="G29" s="5"/>
      <c r="H29" s="17"/>
      <c r="I29" s="31">
        <v>0</v>
      </c>
    </row>
    <row r="30" spans="1:9" x14ac:dyDescent="0.2">
      <c r="A30" s="56"/>
      <c r="B30" s="19" t="s">
        <v>32</v>
      </c>
      <c r="C30" s="5" t="s">
        <v>55</v>
      </c>
      <c r="D30" s="5"/>
      <c r="E30" s="5"/>
      <c r="F30" s="5"/>
      <c r="G30" s="5"/>
      <c r="H30" s="17"/>
      <c r="I30" s="31">
        <v>0</v>
      </c>
    </row>
    <row r="31" spans="1:9" x14ac:dyDescent="0.2">
      <c r="A31" s="56"/>
      <c r="B31" s="19" t="s">
        <v>56</v>
      </c>
      <c r="C31" s="5" t="s">
        <v>27</v>
      </c>
      <c r="D31" s="5"/>
      <c r="E31" s="5"/>
      <c r="F31" s="5"/>
      <c r="G31" s="5"/>
      <c r="H31" s="17"/>
      <c r="I31" s="31">
        <v>0</v>
      </c>
    </row>
    <row r="32" spans="1:9" x14ac:dyDescent="0.2">
      <c r="A32" s="56"/>
      <c r="B32" s="19"/>
      <c r="C32" s="5"/>
      <c r="D32" s="5"/>
      <c r="E32" s="5"/>
      <c r="F32" s="5"/>
      <c r="G32" s="5"/>
      <c r="H32" s="17"/>
      <c r="I32" s="29"/>
    </row>
    <row r="33" spans="1:9" ht="15" x14ac:dyDescent="0.25">
      <c r="A33" s="56"/>
      <c r="B33" s="19">
        <v>6</v>
      </c>
      <c r="C33" s="5" t="s">
        <v>57</v>
      </c>
      <c r="D33" s="5"/>
      <c r="E33" s="5"/>
      <c r="F33" s="5"/>
      <c r="G33" s="5"/>
      <c r="H33" s="17"/>
      <c r="I33" s="34">
        <f>I6+I7+I10+I11+I14+I15+I16+I19+I20+I21+I22+I23+I24+I25+I26+I29+I30+I31</f>
        <v>57.077160418637945</v>
      </c>
    </row>
    <row r="34" spans="1:9" x14ac:dyDescent="0.2">
      <c r="A34" s="56"/>
      <c r="B34" s="19"/>
      <c r="C34" s="5"/>
      <c r="D34" s="5"/>
      <c r="E34" s="5"/>
      <c r="F34" s="5"/>
      <c r="G34" s="5"/>
      <c r="H34" s="17"/>
      <c r="I34" s="29"/>
    </row>
    <row r="35" spans="1:9" ht="15" x14ac:dyDescent="0.25">
      <c r="A35" s="56"/>
      <c r="B35" s="19">
        <v>7</v>
      </c>
      <c r="C35" s="5" t="s">
        <v>58</v>
      </c>
      <c r="D35" s="5"/>
      <c r="E35" s="5"/>
      <c r="F35" s="5"/>
      <c r="G35" s="5"/>
      <c r="H35" s="17"/>
      <c r="I35" s="10"/>
    </row>
    <row r="36" spans="1:9" x14ac:dyDescent="0.2">
      <c r="A36" s="56"/>
      <c r="B36" s="19"/>
      <c r="C36" s="5" t="s">
        <v>59</v>
      </c>
      <c r="D36" s="5"/>
      <c r="E36" s="5"/>
      <c r="F36" s="5"/>
      <c r="G36" s="5"/>
      <c r="H36" s="17"/>
      <c r="I36" s="28">
        <v>4.3028291304100954E-4</v>
      </c>
    </row>
    <row r="37" spans="1:9" x14ac:dyDescent="0.2">
      <c r="A37" s="56"/>
      <c r="B37" s="19"/>
      <c r="C37" s="5" t="s">
        <v>112</v>
      </c>
      <c r="D37" s="5"/>
      <c r="E37" s="5"/>
      <c r="F37" s="5"/>
      <c r="G37" s="5"/>
      <c r="H37" s="17"/>
      <c r="I37" s="28">
        <f>I33/I39</f>
        <v>5.177653740209815E-4</v>
      </c>
    </row>
    <row r="38" spans="1:9" x14ac:dyDescent="0.2">
      <c r="A38" s="56"/>
      <c r="B38" s="19"/>
      <c r="C38" s="5"/>
      <c r="D38" s="5"/>
      <c r="E38" s="5"/>
      <c r="F38" s="5"/>
      <c r="G38" s="5"/>
      <c r="H38" s="17"/>
      <c r="I38" s="29"/>
    </row>
    <row r="39" spans="1:9" x14ac:dyDescent="0.2">
      <c r="A39" s="56"/>
      <c r="B39" s="60" t="s">
        <v>113</v>
      </c>
      <c r="C39" s="61"/>
      <c r="D39" s="61"/>
      <c r="E39" s="61"/>
      <c r="F39" s="61"/>
      <c r="G39" s="61"/>
      <c r="H39" s="61"/>
      <c r="I39" s="31">
        <v>110237.5</v>
      </c>
    </row>
    <row r="40" spans="1:9" x14ac:dyDescent="0.2">
      <c r="A40" s="56" t="s">
        <v>99</v>
      </c>
      <c r="B40" s="56"/>
      <c r="C40" s="56"/>
      <c r="D40" s="56"/>
      <c r="E40" s="56"/>
      <c r="F40" s="56"/>
      <c r="G40" s="56"/>
      <c r="H40" s="56"/>
      <c r="I40" s="56"/>
    </row>
  </sheetData>
  <mergeCells count="6">
    <mergeCell ref="C4:G4"/>
    <mergeCell ref="B39:H39"/>
    <mergeCell ref="J1:J1048576"/>
    <mergeCell ref="A1:I1"/>
    <mergeCell ref="A2:A39"/>
    <mergeCell ref="A40:I40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rightToLeft="1" zoomScaleNormal="100" workbookViewId="0">
      <selection activeCell="B36" sqref="B36:H39"/>
    </sheetView>
  </sheetViews>
  <sheetFormatPr defaultRowHeight="14.25" x14ac:dyDescent="0.2"/>
  <cols>
    <col min="2" max="2" width="7.5" customWidth="1"/>
    <col min="8" max="8" width="16.25" customWidth="1"/>
    <col min="9" max="9" width="13.875" bestFit="1" customWidth="1"/>
    <col min="10" max="10" width="9" style="56"/>
    <col min="12" max="12" width="28.375" bestFit="1" customWidth="1"/>
  </cols>
  <sheetData>
    <row r="1" spans="1:10" x14ac:dyDescent="0.2">
      <c r="A1" s="56" t="s">
        <v>97</v>
      </c>
      <c r="B1" s="56"/>
      <c r="C1" s="56"/>
      <c r="D1" s="56"/>
      <c r="E1" s="56"/>
      <c r="F1" s="56"/>
      <c r="G1" s="56"/>
      <c r="H1" s="56"/>
      <c r="I1" s="56"/>
      <c r="J1" s="56" t="s">
        <v>96</v>
      </c>
    </row>
    <row r="2" spans="1:10" x14ac:dyDescent="0.2">
      <c r="A2" s="56" t="s">
        <v>100</v>
      </c>
      <c r="B2" s="39">
        <v>11322</v>
      </c>
      <c r="C2" s="3"/>
      <c r="D2" s="3"/>
      <c r="E2" s="3"/>
      <c r="F2" s="3"/>
      <c r="G2" s="3"/>
      <c r="H2" s="3"/>
    </row>
    <row r="3" spans="1:10" x14ac:dyDescent="0.2">
      <c r="A3" s="56"/>
      <c r="B3" s="40" t="s">
        <v>90</v>
      </c>
      <c r="C3" s="41"/>
      <c r="D3" s="41"/>
      <c r="E3" s="41"/>
      <c r="F3" s="41"/>
      <c r="G3" s="41"/>
      <c r="H3" s="41"/>
      <c r="I3" s="44">
        <f>מאוחד!F2</f>
        <v>43465</v>
      </c>
    </row>
    <row r="4" spans="1:10" x14ac:dyDescent="0.2">
      <c r="A4" s="56"/>
      <c r="B4" s="16"/>
      <c r="C4" s="55" t="s">
        <v>0</v>
      </c>
      <c r="D4" s="55"/>
      <c r="E4" s="55"/>
      <c r="F4" s="55"/>
      <c r="G4" s="55"/>
      <c r="H4" s="1"/>
      <c r="I4" s="2" t="s">
        <v>1</v>
      </c>
    </row>
    <row r="5" spans="1:10" x14ac:dyDescent="0.2">
      <c r="A5" s="56"/>
      <c r="B5" s="17">
        <v>1</v>
      </c>
      <c r="C5" s="5" t="s">
        <v>30</v>
      </c>
      <c r="D5" s="5"/>
      <c r="E5" s="5"/>
      <c r="F5" s="5"/>
      <c r="G5" s="5"/>
      <c r="H5" s="17"/>
      <c r="I5" s="29"/>
    </row>
    <row r="6" spans="1:10" x14ac:dyDescent="0.2">
      <c r="A6" s="56"/>
      <c r="B6" s="17" t="s">
        <v>31</v>
      </c>
      <c r="C6" s="5" t="s">
        <v>3</v>
      </c>
      <c r="D6" s="5"/>
      <c r="E6" s="5"/>
      <c r="F6" s="5"/>
      <c r="G6" s="5"/>
      <c r="H6" s="17"/>
      <c r="I6" s="31">
        <v>0</v>
      </c>
    </row>
    <row r="7" spans="1:10" x14ac:dyDescent="0.2">
      <c r="A7" s="56"/>
      <c r="B7" s="19" t="s">
        <v>32</v>
      </c>
      <c r="C7" s="5" t="s">
        <v>2</v>
      </c>
      <c r="D7" s="5"/>
      <c r="E7" s="5"/>
      <c r="F7" s="5"/>
      <c r="G7" s="5"/>
      <c r="H7" s="17"/>
      <c r="I7" s="31">
        <v>5.1172401974796706</v>
      </c>
    </row>
    <row r="8" spans="1:10" x14ac:dyDescent="0.2">
      <c r="A8" s="56"/>
      <c r="B8" s="19"/>
      <c r="C8" s="5"/>
      <c r="D8" s="5"/>
      <c r="E8" s="5"/>
      <c r="F8" s="5"/>
      <c r="G8" s="5"/>
      <c r="H8" s="17"/>
      <c r="I8" s="30"/>
    </row>
    <row r="9" spans="1:10" x14ac:dyDescent="0.2">
      <c r="A9" s="56"/>
      <c r="B9" s="19">
        <v>2</v>
      </c>
      <c r="C9" s="5" t="s">
        <v>33</v>
      </c>
      <c r="D9" s="5"/>
      <c r="E9" s="5"/>
      <c r="F9" s="5"/>
      <c r="G9" s="5"/>
      <c r="H9" s="17"/>
      <c r="I9" s="30"/>
    </row>
    <row r="10" spans="1:10" x14ac:dyDescent="0.2">
      <c r="A10" s="56"/>
      <c r="B10" s="19" t="s">
        <v>31</v>
      </c>
      <c r="C10" s="5" t="s">
        <v>4</v>
      </c>
      <c r="D10" s="5"/>
      <c r="E10" s="5"/>
      <c r="F10" s="5"/>
      <c r="G10" s="5"/>
      <c r="H10" s="17"/>
      <c r="I10" s="31">
        <v>0</v>
      </c>
    </row>
    <row r="11" spans="1:10" x14ac:dyDescent="0.2">
      <c r="A11" s="56"/>
      <c r="B11" s="19" t="s">
        <v>32</v>
      </c>
      <c r="C11" s="5" t="s">
        <v>5</v>
      </c>
      <c r="D11" s="5"/>
      <c r="E11" s="5"/>
      <c r="F11" s="5"/>
      <c r="G11" s="5"/>
      <c r="H11" s="17"/>
      <c r="I11" s="31">
        <v>0.57110504567025711</v>
      </c>
    </row>
    <row r="12" spans="1:10" x14ac:dyDescent="0.2">
      <c r="A12" s="56"/>
      <c r="B12" s="19"/>
      <c r="C12" s="5"/>
      <c r="D12" s="5"/>
      <c r="E12" s="5"/>
      <c r="F12" s="5"/>
      <c r="G12" s="5"/>
      <c r="H12" s="17"/>
      <c r="I12" s="30"/>
    </row>
    <row r="13" spans="1:10" x14ac:dyDescent="0.2">
      <c r="A13" s="56"/>
      <c r="B13" s="19">
        <v>3</v>
      </c>
      <c r="C13" s="5" t="s">
        <v>34</v>
      </c>
      <c r="D13" s="5"/>
      <c r="E13" s="5"/>
      <c r="F13" s="5"/>
      <c r="G13" s="5"/>
      <c r="H13" s="17"/>
      <c r="I13" s="29"/>
    </row>
    <row r="14" spans="1:10" x14ac:dyDescent="0.2">
      <c r="A14" s="56"/>
      <c r="B14" s="19" t="s">
        <v>31</v>
      </c>
      <c r="C14" s="5" t="s">
        <v>35</v>
      </c>
      <c r="D14" s="5"/>
      <c r="E14" s="5"/>
      <c r="F14" s="5"/>
      <c r="G14" s="5"/>
      <c r="H14" s="17"/>
      <c r="I14" s="31">
        <v>0.44312965833700002</v>
      </c>
    </row>
    <row r="15" spans="1:10" x14ac:dyDescent="0.2">
      <c r="A15" s="56"/>
      <c r="B15" s="19" t="s">
        <v>36</v>
      </c>
      <c r="C15" s="5" t="s">
        <v>37</v>
      </c>
      <c r="D15" s="5"/>
      <c r="E15" s="5"/>
      <c r="F15" s="5"/>
      <c r="G15" s="5"/>
      <c r="H15" s="17"/>
      <c r="I15" s="31">
        <v>0</v>
      </c>
    </row>
    <row r="16" spans="1:10" x14ac:dyDescent="0.2">
      <c r="A16" s="56"/>
      <c r="B16" s="19" t="s">
        <v>38</v>
      </c>
      <c r="C16" s="5" t="s">
        <v>6</v>
      </c>
      <c r="D16" s="5"/>
      <c r="E16" s="5"/>
      <c r="F16" s="5"/>
      <c r="G16" s="5"/>
      <c r="H16" s="17"/>
      <c r="I16" s="31">
        <v>0</v>
      </c>
    </row>
    <row r="17" spans="1:9" x14ac:dyDescent="0.2">
      <c r="A17" s="56"/>
      <c r="B17" s="19"/>
      <c r="C17" s="5"/>
      <c r="D17" s="5"/>
      <c r="E17" s="5"/>
      <c r="F17" s="5"/>
      <c r="G17" s="5"/>
      <c r="H17" s="17"/>
      <c r="I17" s="29"/>
    </row>
    <row r="18" spans="1:9" ht="15" x14ac:dyDescent="0.2">
      <c r="A18" s="56"/>
      <c r="B18" s="20">
        <v>4</v>
      </c>
      <c r="C18" s="21" t="s">
        <v>39</v>
      </c>
      <c r="D18" s="5"/>
      <c r="E18" s="5"/>
      <c r="F18" s="5"/>
      <c r="G18" s="5"/>
      <c r="H18" s="17"/>
      <c r="I18" s="29"/>
    </row>
    <row r="19" spans="1:9" x14ac:dyDescent="0.2">
      <c r="A19" s="56"/>
      <c r="B19" s="19" t="s">
        <v>31</v>
      </c>
      <c r="C19" s="5" t="s">
        <v>40</v>
      </c>
      <c r="D19" s="5"/>
      <c r="E19" s="5"/>
      <c r="F19" s="5"/>
      <c r="G19" s="5"/>
      <c r="H19" s="17"/>
      <c r="I19" s="31">
        <v>0</v>
      </c>
    </row>
    <row r="20" spans="1:9" x14ac:dyDescent="0.2">
      <c r="A20" s="56"/>
      <c r="B20" s="19" t="s">
        <v>32</v>
      </c>
      <c r="C20" s="5" t="s">
        <v>41</v>
      </c>
      <c r="D20" s="5"/>
      <c r="E20" s="5"/>
      <c r="F20" s="5"/>
      <c r="G20" s="5"/>
      <c r="H20" s="17"/>
      <c r="I20" s="31">
        <v>0.62366355173847721</v>
      </c>
    </row>
    <row r="21" spans="1:9" x14ac:dyDescent="0.2">
      <c r="A21" s="56"/>
      <c r="B21" s="19" t="s">
        <v>42</v>
      </c>
      <c r="C21" s="5" t="s">
        <v>43</v>
      </c>
      <c r="D21" s="5"/>
      <c r="E21" s="5"/>
      <c r="F21" s="5"/>
      <c r="G21" s="5"/>
      <c r="H21" s="17"/>
      <c r="I21" s="31">
        <v>0</v>
      </c>
    </row>
    <row r="22" spans="1:9" x14ac:dyDescent="0.2">
      <c r="A22" s="56"/>
      <c r="B22" s="19" t="s">
        <v>44</v>
      </c>
      <c r="C22" s="5" t="s">
        <v>45</v>
      </c>
      <c r="D22" s="5"/>
      <c r="E22" s="5"/>
      <c r="F22" s="5"/>
      <c r="G22" s="5"/>
      <c r="H22" s="17"/>
      <c r="I22" s="31">
        <v>0</v>
      </c>
    </row>
    <row r="23" spans="1:9" x14ac:dyDescent="0.2">
      <c r="A23" s="56"/>
      <c r="B23" s="19" t="s">
        <v>46</v>
      </c>
      <c r="C23" s="5" t="s">
        <v>47</v>
      </c>
      <c r="D23" s="5"/>
      <c r="E23" s="5"/>
      <c r="F23" s="5"/>
      <c r="G23" s="5"/>
      <c r="H23" s="17"/>
      <c r="I23" s="31">
        <v>0.18397759608600001</v>
      </c>
    </row>
    <row r="24" spans="1:9" x14ac:dyDescent="0.2">
      <c r="A24" s="56"/>
      <c r="B24" s="19" t="s">
        <v>48</v>
      </c>
      <c r="C24" s="5" t="s">
        <v>49</v>
      </c>
      <c r="D24" s="5"/>
      <c r="E24" s="5"/>
      <c r="F24" s="5"/>
      <c r="G24" s="5"/>
      <c r="H24" s="17"/>
      <c r="I24" s="31">
        <v>3.5673758938812004</v>
      </c>
    </row>
    <row r="25" spans="1:9" x14ac:dyDescent="0.2">
      <c r="A25" s="56"/>
      <c r="B25" s="19" t="s">
        <v>50</v>
      </c>
      <c r="C25" s="5" t="s">
        <v>9</v>
      </c>
      <c r="D25" s="5"/>
      <c r="E25" s="5"/>
      <c r="F25" s="5"/>
      <c r="G25" s="5"/>
      <c r="H25" s="17"/>
      <c r="I25" s="31">
        <v>0</v>
      </c>
    </row>
    <row r="26" spans="1:9" x14ac:dyDescent="0.2">
      <c r="A26" s="56"/>
      <c r="B26" s="19" t="s">
        <v>51</v>
      </c>
      <c r="C26" s="5" t="s">
        <v>52</v>
      </c>
      <c r="D26" s="5"/>
      <c r="E26" s="5"/>
      <c r="F26" s="5"/>
      <c r="G26" s="5"/>
      <c r="H26" s="17"/>
      <c r="I26" s="31">
        <v>12.233002604699001</v>
      </c>
    </row>
    <row r="27" spans="1:9" x14ac:dyDescent="0.2">
      <c r="A27" s="56"/>
      <c r="B27" s="19"/>
      <c r="C27" s="5"/>
      <c r="D27" s="5"/>
      <c r="E27" s="5"/>
      <c r="F27" s="5"/>
      <c r="G27" s="5"/>
      <c r="H27" s="17"/>
      <c r="I27" s="29"/>
    </row>
    <row r="28" spans="1:9" x14ac:dyDescent="0.2">
      <c r="A28" s="56"/>
      <c r="B28" s="19">
        <v>5</v>
      </c>
      <c r="C28" s="5" t="s">
        <v>53</v>
      </c>
      <c r="D28" s="5"/>
      <c r="E28" s="5"/>
      <c r="F28" s="5"/>
      <c r="G28" s="5"/>
      <c r="H28" s="17"/>
      <c r="I28" s="29"/>
    </row>
    <row r="29" spans="1:9" x14ac:dyDescent="0.2">
      <c r="A29" s="56"/>
      <c r="B29" s="19" t="s">
        <v>31</v>
      </c>
      <c r="C29" s="5" t="s">
        <v>54</v>
      </c>
      <c r="D29" s="5"/>
      <c r="E29" s="5"/>
      <c r="F29" s="5"/>
      <c r="G29" s="5"/>
      <c r="H29" s="17"/>
      <c r="I29" s="31">
        <v>0</v>
      </c>
    </row>
    <row r="30" spans="1:9" x14ac:dyDescent="0.2">
      <c r="A30" s="56"/>
      <c r="B30" s="19" t="s">
        <v>32</v>
      </c>
      <c r="C30" s="5" t="s">
        <v>55</v>
      </c>
      <c r="D30" s="5"/>
      <c r="E30" s="5"/>
      <c r="F30" s="5"/>
      <c r="G30" s="5"/>
      <c r="H30" s="17"/>
      <c r="I30" s="31">
        <v>0</v>
      </c>
    </row>
    <row r="31" spans="1:9" x14ac:dyDescent="0.2">
      <c r="A31" s="56"/>
      <c r="B31" s="19" t="s">
        <v>56</v>
      </c>
      <c r="C31" s="5" t="s">
        <v>27</v>
      </c>
      <c r="D31" s="5"/>
      <c r="E31" s="5"/>
      <c r="F31" s="5"/>
      <c r="G31" s="5"/>
      <c r="H31" s="17"/>
      <c r="I31" s="31">
        <v>0</v>
      </c>
    </row>
    <row r="32" spans="1:9" x14ac:dyDescent="0.2">
      <c r="A32" s="56"/>
      <c r="B32" s="19"/>
      <c r="C32" s="5"/>
      <c r="D32" s="5"/>
      <c r="E32" s="5"/>
      <c r="F32" s="5"/>
      <c r="G32" s="5"/>
      <c r="H32" s="17"/>
      <c r="I32" s="29"/>
    </row>
    <row r="33" spans="1:9" ht="15" x14ac:dyDescent="0.25">
      <c r="A33" s="56"/>
      <c r="B33" s="19">
        <v>6</v>
      </c>
      <c r="C33" s="5" t="s">
        <v>57</v>
      </c>
      <c r="D33" s="5"/>
      <c r="E33" s="5"/>
      <c r="F33" s="5"/>
      <c r="G33" s="5"/>
      <c r="H33" s="17"/>
      <c r="I33" s="34">
        <f>I6+I7+I10+I11+I14+I15+I16+I19+I20+I21+I22+I23+I24+I25+I26+I29+I30+I31</f>
        <v>22.739494547891603</v>
      </c>
    </row>
    <row r="34" spans="1:9" x14ac:dyDescent="0.2">
      <c r="A34" s="56"/>
      <c r="B34" s="19"/>
      <c r="C34" s="5"/>
      <c r="D34" s="5"/>
      <c r="E34" s="5"/>
      <c r="F34" s="5"/>
      <c r="G34" s="5"/>
      <c r="H34" s="17"/>
      <c r="I34" s="29"/>
    </row>
    <row r="35" spans="1:9" ht="15" x14ac:dyDescent="0.25">
      <c r="A35" s="56"/>
      <c r="B35" s="19">
        <v>7</v>
      </c>
      <c r="C35" s="5" t="s">
        <v>58</v>
      </c>
      <c r="D35" s="5"/>
      <c r="E35" s="5"/>
      <c r="F35" s="5"/>
      <c r="G35" s="5"/>
      <c r="H35" s="17"/>
      <c r="I35" s="10"/>
    </row>
    <row r="36" spans="1:9" x14ac:dyDescent="0.2">
      <c r="A36" s="56"/>
      <c r="B36" s="19"/>
      <c r="C36" s="5" t="s">
        <v>59</v>
      </c>
      <c r="D36" s="5"/>
      <c r="E36" s="5"/>
      <c r="F36" s="5"/>
      <c r="G36" s="5"/>
      <c r="H36" s="17"/>
      <c r="I36" s="28">
        <v>7.1284068999756176E-4</v>
      </c>
    </row>
    <row r="37" spans="1:9" x14ac:dyDescent="0.2">
      <c r="A37" s="56"/>
      <c r="B37" s="19"/>
      <c r="C37" s="5" t="s">
        <v>112</v>
      </c>
      <c r="D37" s="5"/>
      <c r="E37" s="5"/>
      <c r="F37" s="5"/>
      <c r="G37" s="5"/>
      <c r="H37" s="17"/>
      <c r="I37" s="28">
        <f>I33/I39</f>
        <v>7.100766471362604E-4</v>
      </c>
    </row>
    <row r="38" spans="1:9" x14ac:dyDescent="0.2">
      <c r="A38" s="56"/>
      <c r="B38" s="19"/>
      <c r="C38" s="5"/>
      <c r="D38" s="5"/>
      <c r="E38" s="5"/>
      <c r="F38" s="5"/>
      <c r="G38" s="5"/>
      <c r="H38" s="17"/>
      <c r="I38" s="29"/>
    </row>
    <row r="39" spans="1:9" x14ac:dyDescent="0.2">
      <c r="A39" s="56"/>
      <c r="B39" s="60" t="s">
        <v>113</v>
      </c>
      <c r="C39" s="61"/>
      <c r="D39" s="61"/>
      <c r="E39" s="61"/>
      <c r="F39" s="61"/>
      <c r="G39" s="61"/>
      <c r="H39" s="61"/>
      <c r="I39" s="31">
        <v>32024</v>
      </c>
    </row>
    <row r="40" spans="1:9" x14ac:dyDescent="0.2">
      <c r="A40" s="56" t="s">
        <v>99</v>
      </c>
      <c r="B40" s="56"/>
      <c r="C40" s="56"/>
      <c r="D40" s="56"/>
      <c r="E40" s="56"/>
      <c r="F40" s="56"/>
      <c r="G40" s="56"/>
      <c r="H40" s="56"/>
      <c r="I40" s="56"/>
    </row>
  </sheetData>
  <mergeCells count="6">
    <mergeCell ref="C4:G4"/>
    <mergeCell ref="B39:H39"/>
    <mergeCell ref="J1:J1048576"/>
    <mergeCell ref="A1:I1"/>
    <mergeCell ref="A2:A39"/>
    <mergeCell ref="A40:I4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rightToLeft="1" zoomScaleNormal="100" workbookViewId="0">
      <selection activeCell="B36" sqref="B36:H39"/>
    </sheetView>
  </sheetViews>
  <sheetFormatPr defaultRowHeight="14.25" x14ac:dyDescent="0.2"/>
  <cols>
    <col min="3" max="3" width="25.125" customWidth="1"/>
    <col min="9" max="9" width="15" bestFit="1" customWidth="1"/>
    <col min="10" max="10" width="9" style="56"/>
    <col min="12" max="12" width="28.375" bestFit="1" customWidth="1"/>
    <col min="13" max="13" width="2.875" bestFit="1" customWidth="1"/>
  </cols>
  <sheetData>
    <row r="1" spans="1:10" x14ac:dyDescent="0.2">
      <c r="A1" s="56" t="s">
        <v>97</v>
      </c>
      <c r="B1" s="56"/>
      <c r="C1" s="56"/>
      <c r="D1" s="56"/>
      <c r="E1" s="56"/>
      <c r="F1" s="56"/>
      <c r="G1" s="56"/>
      <c r="H1" s="56"/>
      <c r="I1" s="56"/>
      <c r="J1" s="56" t="s">
        <v>96</v>
      </c>
    </row>
    <row r="2" spans="1:10" x14ac:dyDescent="0.2">
      <c r="A2" s="56" t="s">
        <v>100</v>
      </c>
      <c r="B2" s="39">
        <v>11323</v>
      </c>
      <c r="C2" s="3"/>
      <c r="D2" s="3"/>
      <c r="E2" s="3"/>
      <c r="F2" s="3"/>
      <c r="G2" s="3"/>
      <c r="H2" s="3"/>
    </row>
    <row r="3" spans="1:10" x14ac:dyDescent="0.2">
      <c r="A3" s="56"/>
      <c r="B3" s="40" t="s">
        <v>91</v>
      </c>
      <c r="C3" s="41"/>
      <c r="D3" s="41"/>
      <c r="E3" s="41"/>
      <c r="F3" s="41"/>
      <c r="G3" s="41"/>
      <c r="H3" s="43">
        <f>מאוחד!F2</f>
        <v>43465</v>
      </c>
      <c r="I3" s="42"/>
    </row>
    <row r="4" spans="1:10" x14ac:dyDescent="0.2">
      <c r="A4" s="56"/>
      <c r="B4" s="16"/>
      <c r="C4" s="55" t="s">
        <v>0</v>
      </c>
      <c r="D4" s="55"/>
      <c r="E4" s="55"/>
      <c r="F4" s="55"/>
      <c r="G4" s="55"/>
      <c r="H4" s="1"/>
      <c r="I4" s="2" t="s">
        <v>1</v>
      </c>
    </row>
    <row r="5" spans="1:10" x14ac:dyDescent="0.2">
      <c r="A5" s="56"/>
      <c r="B5" s="17">
        <v>1</v>
      </c>
      <c r="C5" s="5" t="s">
        <v>30</v>
      </c>
      <c r="D5" s="5"/>
      <c r="E5" s="5"/>
      <c r="F5" s="5"/>
      <c r="G5" s="5"/>
      <c r="H5" s="17"/>
      <c r="I5" s="29"/>
    </row>
    <row r="6" spans="1:10" x14ac:dyDescent="0.2">
      <c r="A6" s="56"/>
      <c r="B6" s="17" t="s">
        <v>31</v>
      </c>
      <c r="C6" s="5" t="s">
        <v>3</v>
      </c>
      <c r="D6" s="5"/>
      <c r="E6" s="5"/>
      <c r="F6" s="5"/>
      <c r="G6" s="5"/>
      <c r="H6" s="17"/>
      <c r="I6" s="31">
        <v>0</v>
      </c>
    </row>
    <row r="7" spans="1:10" x14ac:dyDescent="0.2">
      <c r="A7" s="56"/>
      <c r="B7" s="19" t="s">
        <v>32</v>
      </c>
      <c r="C7" s="5" t="s">
        <v>2</v>
      </c>
      <c r="D7" s="5"/>
      <c r="E7" s="5"/>
      <c r="F7" s="5"/>
      <c r="G7" s="5"/>
      <c r="H7" s="17"/>
      <c r="I7" s="31">
        <v>5.168788519241482</v>
      </c>
    </row>
    <row r="8" spans="1:10" x14ac:dyDescent="0.2">
      <c r="A8" s="56"/>
      <c r="B8" s="19"/>
      <c r="C8" s="5"/>
      <c r="D8" s="5"/>
      <c r="E8" s="5"/>
      <c r="F8" s="5"/>
      <c r="G8" s="5"/>
      <c r="H8" s="17"/>
      <c r="I8" s="30"/>
    </row>
    <row r="9" spans="1:10" x14ac:dyDescent="0.2">
      <c r="A9" s="56"/>
      <c r="B9" s="19">
        <v>2</v>
      </c>
      <c r="C9" s="5" t="s">
        <v>33</v>
      </c>
      <c r="D9" s="5"/>
      <c r="E9" s="5"/>
      <c r="F9" s="5"/>
      <c r="G9" s="5"/>
      <c r="H9" s="17"/>
      <c r="I9" s="30"/>
    </row>
    <row r="10" spans="1:10" x14ac:dyDescent="0.2">
      <c r="A10" s="56"/>
      <c r="B10" s="19" t="s">
        <v>31</v>
      </c>
      <c r="C10" s="5" t="s">
        <v>4</v>
      </c>
      <c r="D10" s="5"/>
      <c r="E10" s="5"/>
      <c r="F10" s="5"/>
      <c r="G10" s="5"/>
      <c r="H10" s="17"/>
      <c r="I10" s="31">
        <v>0</v>
      </c>
    </row>
    <row r="11" spans="1:10" x14ac:dyDescent="0.2">
      <c r="A11" s="56"/>
      <c r="B11" s="19" t="s">
        <v>32</v>
      </c>
      <c r="C11" s="5" t="s">
        <v>5</v>
      </c>
      <c r="D11" s="5"/>
      <c r="E11" s="5"/>
      <c r="F11" s="5"/>
      <c r="G11" s="5"/>
      <c r="H11" s="17"/>
      <c r="I11" s="31">
        <v>0.51139656855754745</v>
      </c>
    </row>
    <row r="12" spans="1:10" x14ac:dyDescent="0.2">
      <c r="A12" s="56"/>
      <c r="B12" s="19"/>
      <c r="C12" s="5"/>
      <c r="D12" s="5"/>
      <c r="E12" s="5"/>
      <c r="F12" s="5"/>
      <c r="G12" s="5"/>
      <c r="H12" s="17"/>
      <c r="I12" s="30"/>
    </row>
    <row r="13" spans="1:10" x14ac:dyDescent="0.2">
      <c r="A13" s="56"/>
      <c r="B13" s="19">
        <v>3</v>
      </c>
      <c r="C13" s="5" t="s">
        <v>34</v>
      </c>
      <c r="D13" s="5"/>
      <c r="E13" s="5"/>
      <c r="F13" s="5"/>
      <c r="G13" s="5"/>
      <c r="H13" s="17"/>
      <c r="I13" s="29"/>
    </row>
    <row r="14" spans="1:10" x14ac:dyDescent="0.2">
      <c r="A14" s="56"/>
      <c r="B14" s="19" t="s">
        <v>31</v>
      </c>
      <c r="C14" s="5" t="s">
        <v>35</v>
      </c>
      <c r="D14" s="5"/>
      <c r="E14" s="5"/>
      <c r="F14" s="5"/>
      <c r="G14" s="5"/>
      <c r="H14" s="17"/>
      <c r="I14" s="31">
        <v>1.0235630584999999E-2</v>
      </c>
    </row>
    <row r="15" spans="1:10" x14ac:dyDescent="0.2">
      <c r="A15" s="56"/>
      <c r="B15" s="19" t="s">
        <v>36</v>
      </c>
      <c r="C15" s="5" t="s">
        <v>37</v>
      </c>
      <c r="D15" s="5"/>
      <c r="E15" s="5"/>
      <c r="F15" s="5"/>
      <c r="G15" s="5"/>
      <c r="H15" s="17"/>
      <c r="I15" s="31">
        <v>0</v>
      </c>
    </row>
    <row r="16" spans="1:10" x14ac:dyDescent="0.2">
      <c r="A16" s="56"/>
      <c r="B16" s="19" t="s">
        <v>38</v>
      </c>
      <c r="C16" s="5" t="s">
        <v>6</v>
      </c>
      <c r="D16" s="5"/>
      <c r="E16" s="5"/>
      <c r="F16" s="5"/>
      <c r="G16" s="5"/>
      <c r="H16" s="17"/>
      <c r="I16" s="31">
        <v>0</v>
      </c>
    </row>
    <row r="17" spans="1:9" x14ac:dyDescent="0.2">
      <c r="A17" s="56"/>
      <c r="B17" s="19"/>
      <c r="C17" s="5"/>
      <c r="D17" s="5"/>
      <c r="E17" s="5"/>
      <c r="F17" s="5"/>
      <c r="G17" s="5"/>
      <c r="H17" s="17"/>
      <c r="I17" s="29"/>
    </row>
    <row r="18" spans="1:9" ht="15" x14ac:dyDescent="0.2">
      <c r="A18" s="56"/>
      <c r="B18" s="20">
        <v>4</v>
      </c>
      <c r="C18" s="21" t="s">
        <v>39</v>
      </c>
      <c r="D18" s="5"/>
      <c r="E18" s="5"/>
      <c r="F18" s="5"/>
      <c r="G18" s="5"/>
      <c r="H18" s="17"/>
      <c r="I18" s="29"/>
    </row>
    <row r="19" spans="1:9" x14ac:dyDescent="0.2">
      <c r="A19" s="56"/>
      <c r="B19" s="19" t="s">
        <v>31</v>
      </c>
      <c r="C19" s="5" t="s">
        <v>40</v>
      </c>
      <c r="D19" s="5"/>
      <c r="E19" s="5"/>
      <c r="F19" s="5"/>
      <c r="G19" s="5"/>
      <c r="H19" s="17"/>
      <c r="I19" s="31">
        <v>0</v>
      </c>
    </row>
    <row r="20" spans="1:9" x14ac:dyDescent="0.2">
      <c r="A20" s="56"/>
      <c r="B20" s="19" t="s">
        <v>32</v>
      </c>
      <c r="C20" s="5" t="s">
        <v>41</v>
      </c>
      <c r="D20" s="5"/>
      <c r="E20" s="5"/>
      <c r="F20" s="5"/>
      <c r="G20" s="5"/>
      <c r="H20" s="17"/>
      <c r="I20" s="31">
        <v>0</v>
      </c>
    </row>
    <row r="21" spans="1:9" x14ac:dyDescent="0.2">
      <c r="A21" s="56"/>
      <c r="B21" s="19" t="s">
        <v>42</v>
      </c>
      <c r="C21" s="5" t="s">
        <v>43</v>
      </c>
      <c r="D21" s="5"/>
      <c r="E21" s="5"/>
      <c r="F21" s="5"/>
      <c r="G21" s="5"/>
      <c r="H21" s="17"/>
      <c r="I21" s="31">
        <v>0</v>
      </c>
    </row>
    <row r="22" spans="1:9" x14ac:dyDescent="0.2">
      <c r="A22" s="56"/>
      <c r="B22" s="19" t="s">
        <v>44</v>
      </c>
      <c r="C22" s="5" t="s">
        <v>45</v>
      </c>
      <c r="D22" s="5"/>
      <c r="E22" s="5"/>
      <c r="F22" s="5"/>
      <c r="G22" s="5"/>
      <c r="H22" s="17"/>
      <c r="I22" s="31">
        <v>0</v>
      </c>
    </row>
    <row r="23" spans="1:9" x14ac:dyDescent="0.2">
      <c r="A23" s="56"/>
      <c r="B23" s="19" t="s">
        <v>46</v>
      </c>
      <c r="C23" s="5" t="s">
        <v>47</v>
      </c>
      <c r="D23" s="5"/>
      <c r="E23" s="5"/>
      <c r="F23" s="5"/>
      <c r="G23" s="5"/>
      <c r="H23" s="17"/>
      <c r="I23" s="31">
        <v>0.41327294021800004</v>
      </c>
    </row>
    <row r="24" spans="1:9" x14ac:dyDescent="0.2">
      <c r="A24" s="56"/>
      <c r="B24" s="19" t="s">
        <v>48</v>
      </c>
      <c r="C24" s="5" t="s">
        <v>49</v>
      </c>
      <c r="D24" s="5"/>
      <c r="E24" s="5"/>
      <c r="F24" s="5"/>
      <c r="G24" s="5"/>
      <c r="H24" s="17"/>
      <c r="I24" s="31">
        <v>7.1242737787079005</v>
      </c>
    </row>
    <row r="25" spans="1:9" x14ac:dyDescent="0.2">
      <c r="A25" s="56"/>
      <c r="B25" s="19" t="s">
        <v>50</v>
      </c>
      <c r="C25" s="5" t="s">
        <v>9</v>
      </c>
      <c r="D25" s="5"/>
      <c r="E25" s="5"/>
      <c r="F25" s="5"/>
      <c r="G25" s="5"/>
      <c r="H25" s="17"/>
      <c r="I25" s="31">
        <v>0</v>
      </c>
    </row>
    <row r="26" spans="1:9" x14ac:dyDescent="0.2">
      <c r="A26" s="56"/>
      <c r="B26" s="19" t="s">
        <v>51</v>
      </c>
      <c r="C26" s="5" t="s">
        <v>52</v>
      </c>
      <c r="D26" s="5"/>
      <c r="E26" s="5"/>
      <c r="F26" s="5"/>
      <c r="G26" s="5"/>
      <c r="H26" s="17"/>
      <c r="I26" s="31">
        <v>14.820249863823001</v>
      </c>
    </row>
    <row r="27" spans="1:9" x14ac:dyDescent="0.2">
      <c r="A27" s="56"/>
      <c r="B27" s="19"/>
      <c r="C27" s="5"/>
      <c r="D27" s="5"/>
      <c r="E27" s="5"/>
      <c r="F27" s="5"/>
      <c r="G27" s="5"/>
      <c r="H27" s="17"/>
      <c r="I27" s="29"/>
    </row>
    <row r="28" spans="1:9" x14ac:dyDescent="0.2">
      <c r="A28" s="56"/>
      <c r="B28" s="19">
        <v>5</v>
      </c>
      <c r="C28" s="5" t="s">
        <v>53</v>
      </c>
      <c r="D28" s="5"/>
      <c r="E28" s="5"/>
      <c r="F28" s="5"/>
      <c r="G28" s="5"/>
      <c r="H28" s="17"/>
      <c r="I28" s="29"/>
    </row>
    <row r="29" spans="1:9" x14ac:dyDescent="0.2">
      <c r="A29" s="56"/>
      <c r="B29" s="19" t="s">
        <v>31</v>
      </c>
      <c r="C29" s="5" t="s">
        <v>54</v>
      </c>
      <c r="D29" s="5"/>
      <c r="E29" s="5"/>
      <c r="F29" s="5"/>
      <c r="G29" s="5"/>
      <c r="H29" s="17"/>
      <c r="I29" s="31">
        <v>0</v>
      </c>
    </row>
    <row r="30" spans="1:9" x14ac:dyDescent="0.2">
      <c r="A30" s="56"/>
      <c r="B30" s="19" t="s">
        <v>32</v>
      </c>
      <c r="C30" s="5" t="s">
        <v>55</v>
      </c>
      <c r="D30" s="5"/>
      <c r="E30" s="5"/>
      <c r="F30" s="5"/>
      <c r="G30" s="5"/>
      <c r="H30" s="17"/>
      <c r="I30" s="31">
        <v>0</v>
      </c>
    </row>
    <row r="31" spans="1:9" x14ac:dyDescent="0.2">
      <c r="A31" s="56"/>
      <c r="B31" s="19" t="s">
        <v>56</v>
      </c>
      <c r="C31" s="5" t="s">
        <v>27</v>
      </c>
      <c r="D31" s="5"/>
      <c r="E31" s="5"/>
      <c r="F31" s="5"/>
      <c r="G31" s="5"/>
      <c r="H31" s="17"/>
      <c r="I31" s="31">
        <v>0</v>
      </c>
    </row>
    <row r="32" spans="1:9" x14ac:dyDescent="0.2">
      <c r="A32" s="56"/>
      <c r="B32" s="19"/>
      <c r="C32" s="5"/>
      <c r="D32" s="5"/>
      <c r="E32" s="5"/>
      <c r="F32" s="5"/>
      <c r="G32" s="5"/>
      <c r="H32" s="17"/>
      <c r="I32" s="29"/>
    </row>
    <row r="33" spans="1:9" ht="15" x14ac:dyDescent="0.25">
      <c r="A33" s="56"/>
      <c r="B33" s="19">
        <v>6</v>
      </c>
      <c r="C33" s="5" t="s">
        <v>57</v>
      </c>
      <c r="D33" s="5"/>
      <c r="E33" s="5"/>
      <c r="F33" s="5"/>
      <c r="G33" s="5"/>
      <c r="H33" s="17"/>
      <c r="I33" s="34">
        <f>I6+I7+I10+I11+I14+I15+I16+I19+I20+I21+I22+I23+I24+I25+I26+I29+I30+I31</f>
        <v>28.048217301132929</v>
      </c>
    </row>
    <row r="34" spans="1:9" x14ac:dyDescent="0.2">
      <c r="A34" s="56"/>
      <c r="B34" s="19"/>
      <c r="C34" s="5"/>
      <c r="D34" s="5"/>
      <c r="E34" s="5"/>
      <c r="F34" s="5"/>
      <c r="G34" s="5"/>
      <c r="H34" s="17"/>
      <c r="I34" s="29"/>
    </row>
    <row r="35" spans="1:9" ht="15" x14ac:dyDescent="0.25">
      <c r="A35" s="56"/>
      <c r="B35" s="19">
        <v>7</v>
      </c>
      <c r="C35" s="5" t="s">
        <v>58</v>
      </c>
      <c r="D35" s="5"/>
      <c r="E35" s="5"/>
      <c r="F35" s="5"/>
      <c r="G35" s="5"/>
      <c r="H35" s="17"/>
      <c r="I35" s="10"/>
    </row>
    <row r="36" spans="1:9" x14ac:dyDescent="0.2">
      <c r="A36" s="56"/>
      <c r="B36" s="19"/>
      <c r="C36" s="5" t="s">
        <v>59</v>
      </c>
      <c r="D36" s="5"/>
      <c r="E36" s="5"/>
      <c r="F36" s="5"/>
      <c r="G36" s="5"/>
      <c r="H36" s="17"/>
      <c r="I36" s="28">
        <v>1.3145293966463272E-3</v>
      </c>
    </row>
    <row r="37" spans="1:9" x14ac:dyDescent="0.2">
      <c r="A37" s="56"/>
      <c r="B37" s="19"/>
      <c r="C37" s="5" t="s">
        <v>112</v>
      </c>
      <c r="D37" s="5"/>
      <c r="E37" s="5"/>
      <c r="F37" s="5"/>
      <c r="G37" s="5"/>
      <c r="H37" s="17"/>
      <c r="I37" s="28">
        <f>I33/I39</f>
        <v>1.2533555556061813E-3</v>
      </c>
    </row>
    <row r="38" spans="1:9" x14ac:dyDescent="0.2">
      <c r="A38" s="56"/>
      <c r="B38" s="19"/>
      <c r="C38" s="5"/>
      <c r="D38" s="5"/>
      <c r="E38" s="5"/>
      <c r="F38" s="5"/>
      <c r="G38" s="5"/>
      <c r="H38" s="17"/>
      <c r="I38" s="29"/>
    </row>
    <row r="39" spans="1:9" x14ac:dyDescent="0.2">
      <c r="A39" s="56"/>
      <c r="B39" s="60" t="s">
        <v>113</v>
      </c>
      <c r="C39" s="61"/>
      <c r="D39" s="61"/>
      <c r="E39" s="61"/>
      <c r="F39" s="61"/>
      <c r="G39" s="61"/>
      <c r="H39" s="61"/>
      <c r="I39" s="31">
        <v>22378.5</v>
      </c>
    </row>
    <row r="40" spans="1:9" x14ac:dyDescent="0.2">
      <c r="A40" s="56" t="s">
        <v>99</v>
      </c>
      <c r="B40" s="56"/>
      <c r="C40" s="56"/>
      <c r="D40" s="56"/>
      <c r="E40" s="56"/>
      <c r="F40" s="56"/>
      <c r="G40" s="56"/>
      <c r="H40" s="56"/>
      <c r="I40" s="56"/>
    </row>
  </sheetData>
  <mergeCells count="6">
    <mergeCell ref="C4:G4"/>
    <mergeCell ref="B39:H39"/>
    <mergeCell ref="J1:J1048576"/>
    <mergeCell ref="A1:I1"/>
    <mergeCell ref="A2:A39"/>
    <mergeCell ref="A40:I40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rightToLeft="1" tabSelected="1" view="pageBreakPreview" zoomScale="60" zoomScaleNormal="100" workbookViewId="0">
      <selection activeCell="C49" sqref="C49"/>
    </sheetView>
  </sheetViews>
  <sheetFormatPr defaultRowHeight="14.25" x14ac:dyDescent="0.2"/>
  <cols>
    <col min="1" max="1" width="26.125" bestFit="1" customWidth="1"/>
    <col min="2" max="2" width="3.875" customWidth="1"/>
    <col min="8" max="8" width="12.625" customWidth="1"/>
    <col min="9" max="9" width="9.5" bestFit="1" customWidth="1"/>
    <col min="10" max="10" width="9" style="56"/>
    <col min="12" max="12" width="9.875" bestFit="1" customWidth="1"/>
    <col min="14" max="14" width="37.875" bestFit="1" customWidth="1"/>
  </cols>
  <sheetData>
    <row r="1" spans="1:14" x14ac:dyDescent="0.2">
      <c r="A1" s="57" t="s">
        <v>97</v>
      </c>
      <c r="B1" s="57"/>
      <c r="C1" s="57"/>
      <c r="D1" s="57"/>
      <c r="E1" s="57"/>
      <c r="F1" s="57"/>
      <c r="G1" s="57"/>
      <c r="H1" s="57"/>
      <c r="I1" s="57"/>
      <c r="J1" s="56" t="s">
        <v>96</v>
      </c>
    </row>
    <row r="2" spans="1:14" x14ac:dyDescent="0.2">
      <c r="A2" s="14" t="s">
        <v>86</v>
      </c>
      <c r="B2" s="40" t="s">
        <v>92</v>
      </c>
      <c r="C2" s="41"/>
      <c r="D2" s="41"/>
      <c r="E2" s="41"/>
      <c r="F2" s="43">
        <f>מאוחד!F2</f>
        <v>43465</v>
      </c>
      <c r="G2" s="41"/>
      <c r="H2" s="41"/>
      <c r="I2" s="42"/>
    </row>
    <row r="3" spans="1:14" x14ac:dyDescent="0.2">
      <c r="A3" s="58" t="s">
        <v>100</v>
      </c>
      <c r="B3" s="45"/>
      <c r="C3" s="63" t="s">
        <v>0</v>
      </c>
      <c r="D3" s="64"/>
      <c r="E3" s="64"/>
      <c r="F3" s="64"/>
      <c r="G3" s="64"/>
      <c r="H3" s="46"/>
      <c r="I3" s="47" t="s">
        <v>1</v>
      </c>
    </row>
    <row r="4" spans="1:14" ht="15.75" x14ac:dyDescent="0.25">
      <c r="A4" s="59"/>
      <c r="B4" s="18"/>
      <c r="C4" s="7" t="s">
        <v>10</v>
      </c>
      <c r="D4" s="5"/>
      <c r="E4" s="5"/>
      <c r="F4" s="5"/>
      <c r="G4" s="5"/>
      <c r="H4" s="17"/>
      <c r="I4" s="29"/>
    </row>
    <row r="5" spans="1:14" ht="15.75" x14ac:dyDescent="0.25">
      <c r="A5" s="59"/>
      <c r="B5" s="18"/>
      <c r="C5" s="7" t="s">
        <v>11</v>
      </c>
      <c r="D5" s="5"/>
      <c r="E5" s="5"/>
      <c r="F5" s="5"/>
      <c r="G5" s="5"/>
      <c r="H5" s="17"/>
      <c r="I5" s="29"/>
    </row>
    <row r="6" spans="1:14" ht="15.75" x14ac:dyDescent="0.25">
      <c r="A6" s="59"/>
      <c r="B6" s="18"/>
      <c r="C6" s="7" t="s">
        <v>12</v>
      </c>
      <c r="D6" s="5"/>
      <c r="E6" s="5"/>
      <c r="F6" s="5"/>
      <c r="G6" s="5"/>
      <c r="H6" s="17"/>
      <c r="I6" s="29"/>
    </row>
    <row r="7" spans="1:14" x14ac:dyDescent="0.2">
      <c r="A7" s="59"/>
      <c r="B7" s="18">
        <v>1</v>
      </c>
      <c r="C7" s="9" t="s">
        <v>107</v>
      </c>
      <c r="D7" s="5"/>
      <c r="E7" s="5"/>
      <c r="F7" s="5"/>
      <c r="G7" s="5"/>
      <c r="H7" s="17"/>
      <c r="I7" s="31">
        <v>5.98</v>
      </c>
    </row>
    <row r="8" spans="1:14" ht="15" customHeight="1" x14ac:dyDescent="0.2">
      <c r="A8" s="59"/>
      <c r="B8" s="18">
        <v>2</v>
      </c>
      <c r="C8" s="9" t="s">
        <v>83</v>
      </c>
      <c r="D8" s="5"/>
      <c r="E8" s="5"/>
      <c r="F8" s="5"/>
      <c r="G8" s="5"/>
      <c r="H8" s="17"/>
      <c r="I8" s="31">
        <v>9.25</v>
      </c>
    </row>
    <row r="9" spans="1:14" ht="15" customHeight="1" x14ac:dyDescent="0.2">
      <c r="A9" s="59"/>
      <c r="B9" s="18">
        <v>3</v>
      </c>
      <c r="C9" s="9" t="s">
        <v>108</v>
      </c>
      <c r="D9" s="5"/>
      <c r="E9" s="5"/>
      <c r="F9" s="5"/>
      <c r="G9" s="5"/>
      <c r="H9" s="17"/>
      <c r="I9" s="31">
        <v>8.44</v>
      </c>
    </row>
    <row r="10" spans="1:14" ht="15" customHeight="1" x14ac:dyDescent="0.2">
      <c r="A10" s="59"/>
      <c r="B10" s="18">
        <v>4</v>
      </c>
      <c r="C10" s="9" t="s">
        <v>109</v>
      </c>
      <c r="D10" s="5"/>
      <c r="E10" s="5"/>
      <c r="F10" s="5"/>
      <c r="G10" s="5"/>
      <c r="H10" s="17"/>
      <c r="I10" s="31">
        <v>4.07</v>
      </c>
    </row>
    <row r="11" spans="1:14" ht="15" customHeight="1" x14ac:dyDescent="0.2">
      <c r="A11" s="59"/>
      <c r="B11" s="18">
        <v>5</v>
      </c>
      <c r="C11" s="9" t="s">
        <v>29</v>
      </c>
      <c r="D11" s="5"/>
      <c r="E11" s="5"/>
      <c r="F11" s="5"/>
      <c r="G11" s="5"/>
      <c r="H11" s="17"/>
      <c r="I11" s="31">
        <v>14.27</v>
      </c>
    </row>
    <row r="12" spans="1:14" ht="15.75" x14ac:dyDescent="0.25">
      <c r="A12" s="59"/>
      <c r="B12" s="18"/>
      <c r="C12" s="8" t="s">
        <v>13</v>
      </c>
      <c r="D12" s="5"/>
      <c r="E12" s="5"/>
      <c r="F12" s="5"/>
      <c r="G12" s="5"/>
      <c r="H12" s="17"/>
      <c r="I12" s="35">
        <f>מאוחד!I6</f>
        <v>42.040823589416725</v>
      </c>
      <c r="L12" s="13"/>
    </row>
    <row r="13" spans="1:14" x14ac:dyDescent="0.2">
      <c r="A13" s="59"/>
      <c r="B13" s="18"/>
      <c r="C13" s="4"/>
      <c r="D13" s="5"/>
      <c r="E13" s="5"/>
      <c r="F13" s="5"/>
      <c r="G13" s="5"/>
      <c r="H13" s="17"/>
      <c r="I13" s="29"/>
    </row>
    <row r="14" spans="1:14" ht="15.75" x14ac:dyDescent="0.25">
      <c r="A14" s="59"/>
      <c r="B14" s="18"/>
      <c r="C14" s="8" t="s">
        <v>14</v>
      </c>
      <c r="D14" s="5"/>
      <c r="E14" s="5"/>
      <c r="F14" s="5"/>
      <c r="G14" s="5"/>
      <c r="H14" s="17"/>
      <c r="I14" s="29"/>
      <c r="L14" s="13"/>
    </row>
    <row r="15" spans="1:14" ht="15.75" x14ac:dyDescent="0.25">
      <c r="A15" s="59"/>
      <c r="B15" s="18"/>
      <c r="C15" s="7" t="s">
        <v>11</v>
      </c>
      <c r="D15" s="5"/>
      <c r="E15" s="5"/>
      <c r="F15" s="5"/>
      <c r="G15" s="5"/>
      <c r="H15" s="17"/>
      <c r="I15" s="30">
        <f>מאוחד!I9</f>
        <v>0</v>
      </c>
      <c r="L15" s="13"/>
    </row>
    <row r="16" spans="1:14" ht="15.75" x14ac:dyDescent="0.25">
      <c r="A16" s="59"/>
      <c r="B16" s="18"/>
      <c r="C16" s="7" t="s">
        <v>12</v>
      </c>
      <c r="D16" s="5"/>
      <c r="E16" s="5"/>
      <c r="F16" s="5"/>
      <c r="G16" s="5"/>
      <c r="H16" s="17"/>
      <c r="I16" s="30"/>
      <c r="L16" s="36"/>
      <c r="N16" s="13"/>
    </row>
    <row r="17" spans="1:12" x14ac:dyDescent="0.2">
      <c r="A17" s="59"/>
      <c r="B17" s="18">
        <v>1</v>
      </c>
      <c r="C17" s="9" t="s">
        <v>107</v>
      </c>
      <c r="D17" s="5"/>
      <c r="E17" s="5"/>
      <c r="F17" s="5"/>
      <c r="G17" s="5"/>
      <c r="H17" s="17"/>
      <c r="I17" s="31">
        <v>0.66</v>
      </c>
      <c r="L17" s="13"/>
    </row>
    <row r="18" spans="1:12" x14ac:dyDescent="0.2">
      <c r="A18" s="59"/>
      <c r="B18" s="18">
        <v>2</v>
      </c>
      <c r="C18" s="9" t="s">
        <v>108</v>
      </c>
      <c r="D18" s="5"/>
      <c r="E18" s="5"/>
      <c r="F18" s="5"/>
      <c r="G18" s="5"/>
      <c r="H18" s="17"/>
      <c r="I18" s="31">
        <v>0.56999999999999995</v>
      </c>
    </row>
    <row r="19" spans="1:12" x14ac:dyDescent="0.2">
      <c r="A19" s="59"/>
      <c r="B19" s="18">
        <v>3</v>
      </c>
      <c r="C19" s="9" t="s">
        <v>28</v>
      </c>
      <c r="D19" s="5"/>
      <c r="E19" s="5"/>
      <c r="F19" s="5"/>
      <c r="G19" s="5"/>
      <c r="H19" s="17"/>
      <c r="I19" s="31">
        <v>0.38</v>
      </c>
    </row>
    <row r="20" spans="1:12" x14ac:dyDescent="0.2">
      <c r="A20" s="59"/>
      <c r="B20" s="18">
        <v>4</v>
      </c>
      <c r="C20" s="9" t="s">
        <v>29</v>
      </c>
      <c r="D20" s="5"/>
      <c r="E20" s="5"/>
      <c r="F20" s="5"/>
      <c r="G20" s="5"/>
      <c r="H20" s="17"/>
      <c r="I20" s="31">
        <v>1.54</v>
      </c>
    </row>
    <row r="21" spans="1:12" x14ac:dyDescent="0.2">
      <c r="A21" s="59"/>
      <c r="B21" s="18"/>
      <c r="C21" s="9"/>
      <c r="D21" s="5"/>
      <c r="E21" s="5"/>
      <c r="F21" s="5"/>
      <c r="G21" s="5"/>
      <c r="H21" s="17"/>
      <c r="I21" s="31"/>
    </row>
    <row r="22" spans="1:12" x14ac:dyDescent="0.2">
      <c r="A22" s="59"/>
      <c r="B22" s="18"/>
      <c r="C22" s="9"/>
      <c r="D22" s="5"/>
      <c r="E22" s="5"/>
      <c r="F22" s="5"/>
      <c r="G22" s="5"/>
      <c r="H22" s="17"/>
      <c r="I22" s="31"/>
    </row>
    <row r="23" spans="1:12" x14ac:dyDescent="0.2">
      <c r="A23" s="59"/>
      <c r="B23" s="18"/>
      <c r="C23" s="9"/>
      <c r="D23" s="5"/>
      <c r="E23" s="5"/>
      <c r="F23" s="5"/>
      <c r="G23" s="5"/>
      <c r="H23" s="17"/>
      <c r="I23" s="31"/>
    </row>
    <row r="24" spans="1:12" ht="15.75" x14ac:dyDescent="0.25">
      <c r="A24" s="59"/>
      <c r="B24" s="18"/>
      <c r="C24" s="8" t="s">
        <v>15</v>
      </c>
      <c r="D24" s="5"/>
      <c r="E24" s="5"/>
      <c r="F24" s="5"/>
      <c r="G24" s="5"/>
      <c r="H24" s="17"/>
      <c r="I24" s="35">
        <f>מאוחד!I10</f>
        <v>3.139645170335104</v>
      </c>
      <c r="K24" s="37"/>
    </row>
    <row r="25" spans="1:12" x14ac:dyDescent="0.2">
      <c r="A25" s="59"/>
      <c r="B25" s="18"/>
      <c r="C25" s="4"/>
      <c r="D25" s="5"/>
      <c r="E25" s="5"/>
      <c r="F25" s="5"/>
      <c r="G25" s="5"/>
      <c r="H25" s="17"/>
      <c r="I25" s="29"/>
    </row>
    <row r="26" spans="1:12" ht="15.75" x14ac:dyDescent="0.25">
      <c r="A26" s="59"/>
      <c r="B26" s="18"/>
      <c r="C26" s="8" t="s">
        <v>16</v>
      </c>
      <c r="D26" s="5"/>
      <c r="E26" s="5"/>
      <c r="F26" s="5"/>
      <c r="G26" s="5"/>
      <c r="H26" s="17"/>
      <c r="I26" s="29"/>
    </row>
    <row r="27" spans="1:12" x14ac:dyDescent="0.2">
      <c r="A27" s="59"/>
      <c r="B27" s="18">
        <v>1</v>
      </c>
      <c r="C27" s="9" t="s">
        <v>84</v>
      </c>
      <c r="D27" s="5"/>
      <c r="E27" s="5"/>
      <c r="F27" s="5"/>
      <c r="G27" s="5"/>
      <c r="H27" s="17"/>
      <c r="I27" s="31">
        <v>1.26</v>
      </c>
      <c r="L27" s="13"/>
    </row>
    <row r="28" spans="1:12" x14ac:dyDescent="0.2">
      <c r="A28" s="59"/>
      <c r="B28" s="18">
        <v>2</v>
      </c>
      <c r="C28" s="9" t="s">
        <v>94</v>
      </c>
      <c r="D28" s="5"/>
      <c r="E28" s="5"/>
      <c r="F28" s="5"/>
      <c r="G28" s="5"/>
      <c r="H28" s="17"/>
      <c r="I28" s="31">
        <v>0.24</v>
      </c>
    </row>
    <row r="29" spans="1:12" x14ac:dyDescent="0.2">
      <c r="A29" s="59"/>
      <c r="B29" s="18">
        <v>3</v>
      </c>
      <c r="C29" s="9" t="s">
        <v>110</v>
      </c>
      <c r="D29" s="5"/>
      <c r="E29" s="5"/>
      <c r="F29" s="5"/>
      <c r="G29" s="5"/>
      <c r="H29" s="17"/>
      <c r="I29" s="31">
        <v>0.17</v>
      </c>
    </row>
    <row r="30" spans="1:12" x14ac:dyDescent="0.2">
      <c r="A30" s="59"/>
      <c r="B30" s="18">
        <v>4</v>
      </c>
      <c r="C30" s="9" t="s">
        <v>111</v>
      </c>
      <c r="D30" s="5"/>
      <c r="E30" s="5"/>
      <c r="F30" s="5"/>
      <c r="G30" s="5"/>
      <c r="H30" s="17"/>
      <c r="I30" s="31">
        <v>0.18</v>
      </c>
    </row>
    <row r="31" spans="1:12" x14ac:dyDescent="0.2">
      <c r="A31" s="59"/>
      <c r="B31" s="18">
        <v>5</v>
      </c>
      <c r="C31" s="9" t="s">
        <v>29</v>
      </c>
      <c r="D31" s="5"/>
      <c r="E31" s="5"/>
      <c r="F31" s="5"/>
      <c r="G31" s="5"/>
      <c r="H31" s="17"/>
      <c r="I31" s="31">
        <v>0.35000000000000009</v>
      </c>
    </row>
    <row r="32" spans="1:12" x14ac:dyDescent="0.2">
      <c r="A32" s="59"/>
      <c r="B32" s="18"/>
      <c r="C32" s="9"/>
      <c r="D32" s="5"/>
      <c r="E32" s="5"/>
      <c r="F32" s="5"/>
      <c r="G32" s="5"/>
      <c r="H32" s="17"/>
      <c r="I32" s="31"/>
    </row>
    <row r="33" spans="1:9" ht="15.75" x14ac:dyDescent="0.25">
      <c r="A33" s="59"/>
      <c r="B33" s="18"/>
      <c r="C33" s="8" t="s">
        <v>17</v>
      </c>
      <c r="D33" s="5"/>
      <c r="E33" s="5"/>
      <c r="F33" s="5"/>
      <c r="G33" s="5"/>
      <c r="H33" s="17"/>
      <c r="I33" s="35">
        <f>מאוחד!I13</f>
        <v>2.2070714987080002</v>
      </c>
    </row>
    <row r="34" spans="1:9" x14ac:dyDescent="0.2">
      <c r="A34" s="59"/>
      <c r="B34" s="18"/>
      <c r="C34" s="4"/>
      <c r="D34" s="5"/>
      <c r="E34" s="5"/>
      <c r="F34" s="5"/>
      <c r="G34" s="5"/>
      <c r="H34" s="17"/>
      <c r="I34" s="29"/>
    </row>
    <row r="35" spans="1:9" ht="15.75" x14ac:dyDescent="0.25">
      <c r="A35" s="59"/>
      <c r="B35" s="18"/>
      <c r="C35" s="8" t="s">
        <v>18</v>
      </c>
      <c r="D35" s="5"/>
      <c r="E35" s="5"/>
      <c r="F35" s="5"/>
      <c r="G35" s="5"/>
      <c r="H35" s="17"/>
      <c r="I35" s="29"/>
    </row>
    <row r="36" spans="1:9" ht="15.75" x14ac:dyDescent="0.25">
      <c r="A36" s="59"/>
      <c r="B36" s="18"/>
      <c r="C36" s="8" t="s">
        <v>19</v>
      </c>
      <c r="D36" s="5"/>
      <c r="E36" s="5"/>
      <c r="F36" s="5"/>
      <c r="G36" s="5"/>
      <c r="H36" s="17"/>
      <c r="I36" s="35">
        <f>I35</f>
        <v>0</v>
      </c>
    </row>
    <row r="37" spans="1:9" x14ac:dyDescent="0.2">
      <c r="A37" s="59"/>
      <c r="B37" s="18"/>
      <c r="C37" s="4"/>
      <c r="D37" s="5"/>
      <c r="E37" s="5"/>
      <c r="F37" s="5"/>
      <c r="G37" s="5"/>
      <c r="H37" s="17"/>
      <c r="I37" s="29"/>
    </row>
    <row r="38" spans="1:9" ht="15.75" x14ac:dyDescent="0.25">
      <c r="A38" s="59"/>
      <c r="B38" s="18"/>
      <c r="C38" s="8" t="s">
        <v>60</v>
      </c>
      <c r="D38" s="8"/>
      <c r="E38" s="8"/>
      <c r="F38" s="5"/>
      <c r="G38" s="5"/>
      <c r="H38" s="17"/>
      <c r="I38" s="29"/>
    </row>
    <row r="39" spans="1:9" ht="15.75" x14ac:dyDescent="0.25">
      <c r="A39" s="59"/>
      <c r="B39" s="18"/>
      <c r="C39" s="8"/>
      <c r="D39" s="38"/>
      <c r="E39" s="38"/>
      <c r="F39" s="5"/>
      <c r="G39" s="5"/>
      <c r="H39" s="17"/>
      <c r="I39" s="29"/>
    </row>
    <row r="40" spans="1:9" ht="15.75" x14ac:dyDescent="0.25">
      <c r="A40" s="59"/>
      <c r="B40" s="18"/>
      <c r="C40" s="22" t="s">
        <v>61</v>
      </c>
      <c r="D40" s="23"/>
      <c r="E40" s="23"/>
      <c r="F40" s="23"/>
      <c r="G40" s="5"/>
      <c r="H40" s="17"/>
      <c r="I40" s="35">
        <f>מאוחד!I28</f>
        <v>0</v>
      </c>
    </row>
    <row r="41" spans="1:9" x14ac:dyDescent="0.2">
      <c r="A41" s="59"/>
      <c r="B41" s="18"/>
      <c r="C41" s="4"/>
      <c r="D41" s="5"/>
      <c r="E41" s="5"/>
      <c r="F41" s="5"/>
      <c r="G41" s="5"/>
      <c r="H41" s="17"/>
      <c r="I41" s="29"/>
    </row>
    <row r="42" spans="1:9" ht="15.75" x14ac:dyDescent="0.25">
      <c r="A42" s="59"/>
      <c r="B42" s="18"/>
      <c r="C42" s="8" t="s">
        <v>62</v>
      </c>
      <c r="D42" s="5"/>
      <c r="E42" s="5"/>
      <c r="F42" s="5"/>
      <c r="G42" s="5"/>
      <c r="H42" s="17"/>
      <c r="I42" s="29"/>
    </row>
    <row r="43" spans="1:9" ht="15.75" x14ac:dyDescent="0.25">
      <c r="A43" s="59"/>
      <c r="B43" s="18"/>
      <c r="C43" s="24" t="s">
        <v>63</v>
      </c>
      <c r="D43" s="23"/>
      <c r="E43" s="23"/>
      <c r="F43" s="5"/>
      <c r="G43" s="5"/>
      <c r="H43" s="17"/>
      <c r="I43" s="6"/>
    </row>
    <row r="44" spans="1:9" ht="15.75" x14ac:dyDescent="0.25">
      <c r="A44" s="59"/>
      <c r="B44" s="18"/>
      <c r="C44" s="24"/>
      <c r="D44" s="23"/>
      <c r="E44" s="23"/>
      <c r="F44" s="5"/>
      <c r="G44" s="5"/>
      <c r="H44" s="17"/>
      <c r="I44" s="29"/>
    </row>
    <row r="45" spans="1:9" ht="15.75" x14ac:dyDescent="0.25">
      <c r="A45" s="59"/>
      <c r="B45" s="18"/>
      <c r="C45" s="24" t="s">
        <v>64</v>
      </c>
      <c r="D45" s="23"/>
      <c r="E45" s="23"/>
      <c r="F45" s="5"/>
      <c r="G45" s="5"/>
      <c r="H45" s="17"/>
      <c r="I45" s="29"/>
    </row>
    <row r="46" spans="1:9" ht="15.75" x14ac:dyDescent="0.25">
      <c r="A46" s="59"/>
      <c r="B46" s="18"/>
      <c r="C46" s="24" t="s">
        <v>27</v>
      </c>
      <c r="D46" s="23"/>
      <c r="E46" s="23"/>
      <c r="F46" s="5"/>
      <c r="G46" s="5"/>
      <c r="H46" s="17"/>
      <c r="I46" s="6"/>
    </row>
    <row r="47" spans="1:9" ht="15.75" x14ac:dyDescent="0.25">
      <c r="A47" s="49" t="s">
        <v>99</v>
      </c>
      <c r="B47" s="18"/>
      <c r="C47" s="24"/>
      <c r="D47" s="23"/>
      <c r="E47" s="23"/>
      <c r="F47" s="5"/>
      <c r="G47" s="5"/>
      <c r="H47" s="17"/>
      <c r="I47" s="29"/>
    </row>
    <row r="48" spans="1:9" ht="15.75" x14ac:dyDescent="0.25">
      <c r="B48" s="18"/>
      <c r="C48" s="24" t="s">
        <v>20</v>
      </c>
      <c r="D48" s="23"/>
      <c r="E48" s="23"/>
      <c r="F48" s="5"/>
      <c r="G48" s="5"/>
      <c r="H48" s="17"/>
      <c r="I48" s="35">
        <f>I46+I43+I40+I36+I33+I24+I12</f>
        <v>47.387540258459829</v>
      </c>
    </row>
    <row r="49" spans="2:9" ht="15.75" x14ac:dyDescent="0.25">
      <c r="B49" s="18"/>
      <c r="C49" s="8" t="s">
        <v>113</v>
      </c>
      <c r="D49" s="5"/>
      <c r="E49" s="5"/>
      <c r="F49" s="5"/>
      <c r="G49" s="5"/>
      <c r="H49" s="17"/>
      <c r="I49" s="25">
        <f>מאוחד!I38</f>
        <v>187281</v>
      </c>
    </row>
    <row r="50" spans="2:9" x14ac:dyDescent="0.2">
      <c r="B50" s="49"/>
      <c r="C50" s="49"/>
      <c r="D50" s="49"/>
      <c r="E50" s="49"/>
      <c r="F50" s="49"/>
      <c r="G50" s="49"/>
      <c r="H50" s="49"/>
      <c r="I50" s="49"/>
    </row>
  </sheetData>
  <mergeCells count="4">
    <mergeCell ref="C3:G3"/>
    <mergeCell ref="J1:J1048576"/>
    <mergeCell ref="A1:I1"/>
    <mergeCell ref="A3:A46"/>
  </mergeCells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rightToLeft="1" view="pageBreakPreview" zoomScale="60" zoomScaleNormal="100" workbookViewId="0">
      <selection activeCell="C46" sqref="C46"/>
    </sheetView>
  </sheetViews>
  <sheetFormatPr defaultRowHeight="14.25" x14ac:dyDescent="0.2"/>
  <cols>
    <col min="1" max="1" width="26.125" bestFit="1" customWidth="1"/>
    <col min="2" max="2" width="3.875" customWidth="1"/>
    <col min="9" max="9" width="9.5" bestFit="1" customWidth="1"/>
    <col min="10" max="10" width="9" style="56"/>
    <col min="11" max="11" width="37.5" bestFit="1" customWidth="1"/>
    <col min="15" max="15" width="9.875" bestFit="1" customWidth="1"/>
  </cols>
  <sheetData>
    <row r="1" spans="1:15" x14ac:dyDescent="0.2">
      <c r="A1" s="57" t="s">
        <v>97</v>
      </c>
      <c r="B1" s="57"/>
      <c r="C1" s="57"/>
      <c r="D1" s="57"/>
      <c r="E1" s="57"/>
      <c r="F1" s="57"/>
      <c r="G1" s="57"/>
      <c r="H1" s="57"/>
      <c r="I1" s="57"/>
      <c r="J1" s="56" t="s">
        <v>96</v>
      </c>
    </row>
    <row r="2" spans="1:15" x14ac:dyDescent="0.2">
      <c r="A2" s="14" t="s">
        <v>86</v>
      </c>
      <c r="B2" s="40" t="s">
        <v>93</v>
      </c>
      <c r="C2" s="41"/>
      <c r="D2" s="41"/>
      <c r="E2" s="41"/>
      <c r="F2" s="43">
        <f>מאוחד!F2</f>
        <v>43465</v>
      </c>
      <c r="G2" s="41"/>
      <c r="H2" s="41"/>
      <c r="I2" s="42"/>
    </row>
    <row r="3" spans="1:15" x14ac:dyDescent="0.2">
      <c r="A3" s="58" t="s">
        <v>100</v>
      </c>
      <c r="B3" s="2"/>
      <c r="C3" s="65" t="s">
        <v>0</v>
      </c>
      <c r="D3" s="55"/>
      <c r="E3" s="55"/>
      <c r="F3" s="55"/>
      <c r="G3" s="55"/>
      <c r="H3" s="1"/>
      <c r="I3" s="15" t="s">
        <v>1</v>
      </c>
    </row>
    <row r="4" spans="1:15" ht="15.75" x14ac:dyDescent="0.25">
      <c r="A4" s="59"/>
      <c r="B4" s="26"/>
      <c r="C4" s="7" t="s">
        <v>21</v>
      </c>
      <c r="D4" s="5"/>
      <c r="E4" s="5"/>
      <c r="F4" s="5"/>
      <c r="G4" s="5"/>
      <c r="H4" s="17"/>
      <c r="I4" s="29"/>
    </row>
    <row r="5" spans="1:15" ht="15.75" x14ac:dyDescent="0.25">
      <c r="A5" s="59"/>
      <c r="B5" s="26"/>
      <c r="C5" s="7" t="s">
        <v>65</v>
      </c>
      <c r="D5" s="5"/>
      <c r="E5" s="5"/>
      <c r="F5" s="5"/>
      <c r="G5" s="5"/>
      <c r="H5" s="17"/>
      <c r="I5" s="29"/>
    </row>
    <row r="6" spans="1:15" ht="14.25" hidden="1" customHeight="1" x14ac:dyDescent="0.2">
      <c r="A6" s="59"/>
      <c r="B6" s="27">
        <v>1</v>
      </c>
      <c r="C6" s="9" t="s">
        <v>66</v>
      </c>
      <c r="D6" s="5"/>
      <c r="E6" s="5"/>
      <c r="F6" s="5"/>
      <c r="G6" s="5"/>
      <c r="H6" s="17"/>
      <c r="I6" s="6">
        <v>0</v>
      </c>
      <c r="O6" s="13"/>
    </row>
    <row r="7" spans="1:15" ht="14.25" hidden="1" customHeight="1" x14ac:dyDescent="0.2">
      <c r="A7" s="59"/>
      <c r="B7" s="27">
        <v>2</v>
      </c>
      <c r="C7" s="9" t="s">
        <v>67</v>
      </c>
      <c r="D7" s="5"/>
      <c r="E7" s="5"/>
      <c r="F7" s="5"/>
      <c r="G7" s="5"/>
      <c r="H7" s="17"/>
      <c r="I7" s="6">
        <v>0</v>
      </c>
      <c r="O7" s="13"/>
    </row>
    <row r="8" spans="1:15" ht="14.25" hidden="1" customHeight="1" x14ac:dyDescent="0.2">
      <c r="A8" s="59"/>
      <c r="B8" s="27">
        <v>3</v>
      </c>
      <c r="C8" s="9" t="s">
        <v>68</v>
      </c>
      <c r="D8" s="5"/>
      <c r="E8" s="5"/>
      <c r="F8" s="5"/>
      <c r="G8" s="5"/>
      <c r="H8" s="17"/>
      <c r="I8" s="6">
        <v>0</v>
      </c>
      <c r="O8" s="13"/>
    </row>
    <row r="9" spans="1:15" ht="14.25" hidden="1" customHeight="1" x14ac:dyDescent="0.2">
      <c r="A9" s="59"/>
      <c r="B9" s="27">
        <v>4</v>
      </c>
      <c r="C9" s="9" t="s">
        <v>69</v>
      </c>
      <c r="D9" s="5"/>
      <c r="E9" s="5"/>
      <c r="F9" s="5"/>
      <c r="G9" s="5"/>
      <c r="H9" s="17"/>
      <c r="I9" s="6">
        <v>0</v>
      </c>
      <c r="O9" s="13"/>
    </row>
    <row r="10" spans="1:15" ht="14.25" hidden="1" customHeight="1" x14ac:dyDescent="0.2">
      <c r="A10" s="59"/>
      <c r="B10" s="27">
        <v>5</v>
      </c>
      <c r="C10" s="9" t="s">
        <v>70</v>
      </c>
      <c r="D10" s="5"/>
      <c r="E10" s="5"/>
      <c r="F10" s="5"/>
      <c r="G10" s="5"/>
      <c r="H10" s="17"/>
      <c r="I10" s="6">
        <v>0</v>
      </c>
      <c r="O10" s="13"/>
    </row>
    <row r="11" spans="1:15" ht="14.25" hidden="1" customHeight="1" x14ac:dyDescent="0.2">
      <c r="A11" s="59"/>
      <c r="B11" s="27">
        <v>6</v>
      </c>
      <c r="C11" s="9" t="s">
        <v>71</v>
      </c>
      <c r="D11" s="5"/>
      <c r="E11" s="5"/>
      <c r="F11" s="5"/>
      <c r="G11" s="5"/>
      <c r="H11" s="17"/>
      <c r="I11" s="6">
        <v>0</v>
      </c>
      <c r="O11" s="13"/>
    </row>
    <row r="12" spans="1:15" ht="14.25" hidden="1" customHeight="1" x14ac:dyDescent="0.2">
      <c r="A12" s="59"/>
      <c r="B12" s="27">
        <v>7</v>
      </c>
      <c r="C12" s="9" t="s">
        <v>72</v>
      </c>
      <c r="D12" s="5"/>
      <c r="E12" s="5"/>
      <c r="F12" s="5"/>
      <c r="G12" s="5"/>
      <c r="H12" s="17"/>
      <c r="I12" s="6">
        <v>0</v>
      </c>
      <c r="O12" s="13"/>
    </row>
    <row r="13" spans="1:15" ht="14.25" hidden="1" customHeight="1" x14ac:dyDescent="0.2">
      <c r="A13" s="59"/>
      <c r="B13" s="27">
        <v>1</v>
      </c>
      <c r="C13" s="9" t="s">
        <v>73</v>
      </c>
      <c r="D13" s="5"/>
      <c r="E13" s="5"/>
      <c r="F13" s="5"/>
      <c r="G13" s="5"/>
      <c r="H13" s="17"/>
      <c r="I13" s="6">
        <v>0</v>
      </c>
      <c r="O13" s="13"/>
    </row>
    <row r="14" spans="1:15" ht="15.75" x14ac:dyDescent="0.25">
      <c r="A14" s="59"/>
      <c r="B14" s="27"/>
      <c r="C14" s="7" t="s">
        <v>74</v>
      </c>
      <c r="D14" s="7"/>
      <c r="E14" s="5"/>
      <c r="F14" s="5"/>
      <c r="G14" s="5"/>
      <c r="H14" s="17"/>
      <c r="I14" s="30"/>
      <c r="O14" s="13"/>
    </row>
    <row r="15" spans="1:15" x14ac:dyDescent="0.2">
      <c r="A15" s="59"/>
      <c r="B15" s="27">
        <v>1</v>
      </c>
      <c r="C15" s="9" t="s">
        <v>105</v>
      </c>
      <c r="D15" s="5"/>
      <c r="E15" s="5"/>
      <c r="F15" s="5"/>
      <c r="G15" s="5"/>
      <c r="H15" s="17"/>
      <c r="I15" s="31">
        <v>2.33</v>
      </c>
      <c r="O15" s="13"/>
    </row>
    <row r="16" spans="1:15" x14ac:dyDescent="0.2">
      <c r="A16" s="59"/>
      <c r="B16" s="27">
        <v>2</v>
      </c>
      <c r="C16" s="9" t="s">
        <v>106</v>
      </c>
      <c r="D16" s="5"/>
      <c r="E16" s="5"/>
      <c r="F16" s="5"/>
      <c r="G16" s="5"/>
      <c r="H16" s="17"/>
      <c r="I16" s="31">
        <v>0.44</v>
      </c>
      <c r="O16" s="12"/>
    </row>
    <row r="17" spans="1:15" ht="15.75" x14ac:dyDescent="0.25">
      <c r="A17" s="59"/>
      <c r="B17" s="27"/>
      <c r="C17" s="8" t="s">
        <v>7</v>
      </c>
      <c r="D17" s="5"/>
      <c r="E17" s="5"/>
      <c r="F17" s="5"/>
      <c r="G17" s="5"/>
      <c r="H17" s="17"/>
      <c r="I17" s="32">
        <f>מאוחד!I19</f>
        <v>2.7794557127810835</v>
      </c>
      <c r="O17" s="12"/>
    </row>
    <row r="18" spans="1:15" ht="15.75" x14ac:dyDescent="0.25">
      <c r="A18" s="59"/>
      <c r="B18" s="26"/>
      <c r="C18" s="8"/>
      <c r="D18" s="5"/>
      <c r="E18" s="5"/>
      <c r="F18" s="5"/>
      <c r="G18" s="5"/>
      <c r="H18" s="17"/>
      <c r="I18" s="6"/>
    </row>
    <row r="19" spans="1:15" ht="15.75" x14ac:dyDescent="0.25">
      <c r="A19" s="59"/>
      <c r="B19" s="26"/>
      <c r="C19" s="8" t="s">
        <v>22</v>
      </c>
      <c r="D19" s="5"/>
      <c r="E19" s="5"/>
      <c r="F19" s="5"/>
      <c r="G19" s="5"/>
      <c r="H19" s="17"/>
      <c r="I19" s="17"/>
    </row>
    <row r="20" spans="1:15" ht="15.75" x14ac:dyDescent="0.25">
      <c r="A20" s="59"/>
      <c r="B20" s="26"/>
      <c r="C20" s="8" t="s">
        <v>8</v>
      </c>
      <c r="D20" s="5"/>
      <c r="E20" s="5"/>
      <c r="F20" s="5"/>
      <c r="G20" s="5"/>
      <c r="H20" s="17"/>
      <c r="I20" s="17"/>
    </row>
    <row r="21" spans="1:15" ht="15.75" x14ac:dyDescent="0.25">
      <c r="A21" s="59"/>
      <c r="B21" s="26"/>
      <c r="C21" s="8"/>
      <c r="D21" s="5"/>
      <c r="E21" s="5"/>
      <c r="F21" s="5"/>
      <c r="G21" s="5"/>
      <c r="H21" s="17"/>
      <c r="I21" s="17"/>
    </row>
    <row r="22" spans="1:15" ht="15.75" x14ac:dyDescent="0.25">
      <c r="A22" s="59"/>
      <c r="B22" s="26"/>
      <c r="C22" s="8" t="s">
        <v>23</v>
      </c>
      <c r="D22" s="5"/>
      <c r="E22" s="5"/>
      <c r="F22" s="5"/>
      <c r="G22" s="5"/>
      <c r="H22" s="17"/>
      <c r="I22" s="17"/>
    </row>
    <row r="23" spans="1:15" ht="15.75" x14ac:dyDescent="0.25">
      <c r="A23" s="59"/>
      <c r="B23" s="26"/>
      <c r="C23" s="8" t="s">
        <v>24</v>
      </c>
      <c r="D23" s="5"/>
      <c r="E23" s="5"/>
      <c r="F23" s="5"/>
      <c r="G23" s="5"/>
      <c r="H23" s="17"/>
      <c r="I23" s="17"/>
    </row>
    <row r="24" spans="1:15" ht="15.75" x14ac:dyDescent="0.25">
      <c r="A24" s="59"/>
      <c r="B24" s="26"/>
      <c r="C24" s="8"/>
      <c r="D24" s="5"/>
      <c r="E24" s="5"/>
      <c r="F24" s="5"/>
      <c r="G24" s="5"/>
      <c r="H24" s="17"/>
      <c r="I24" s="6"/>
    </row>
    <row r="25" spans="1:15" ht="15.75" x14ac:dyDescent="0.25">
      <c r="A25" s="59"/>
      <c r="B25" s="26"/>
      <c r="C25" s="8" t="s">
        <v>75</v>
      </c>
      <c r="D25" s="5"/>
      <c r="E25" s="5"/>
      <c r="F25" s="5"/>
      <c r="G25" s="5"/>
      <c r="H25" s="17"/>
      <c r="I25" s="6"/>
    </row>
    <row r="26" spans="1:15" ht="15.75" x14ac:dyDescent="0.25">
      <c r="A26" s="59"/>
      <c r="B26" s="26"/>
      <c r="C26" s="8" t="s">
        <v>76</v>
      </c>
      <c r="D26" s="5"/>
      <c r="E26" s="5"/>
      <c r="F26" s="5"/>
      <c r="G26" s="5"/>
      <c r="H26" s="17"/>
      <c r="I26" s="6"/>
    </row>
    <row r="27" spans="1:15" ht="15.75" x14ac:dyDescent="0.25">
      <c r="A27" s="59"/>
      <c r="B27" s="26"/>
      <c r="C27" s="8" t="s">
        <v>77</v>
      </c>
      <c r="D27" s="5"/>
      <c r="E27" s="5"/>
      <c r="F27" s="5"/>
      <c r="G27" s="5"/>
      <c r="H27" s="17"/>
      <c r="I27" s="6"/>
    </row>
    <row r="28" spans="1:15" x14ac:dyDescent="0.2">
      <c r="A28" s="59"/>
      <c r="B28" s="27">
        <v>1</v>
      </c>
      <c r="C28" s="9" t="s">
        <v>104</v>
      </c>
      <c r="D28" s="5"/>
      <c r="E28" s="5"/>
      <c r="F28" s="5"/>
      <c r="G28" s="5"/>
      <c r="H28" s="17"/>
      <c r="I28" s="31">
        <v>5.99</v>
      </c>
    </row>
    <row r="29" spans="1:15" x14ac:dyDescent="0.2">
      <c r="A29" s="59"/>
      <c r="B29" s="27">
        <v>2</v>
      </c>
      <c r="C29" s="9" t="s">
        <v>29</v>
      </c>
      <c r="D29" s="5"/>
      <c r="E29" s="5"/>
      <c r="F29" s="5"/>
      <c r="G29" s="5"/>
      <c r="H29" s="17"/>
      <c r="I29" s="31">
        <v>47.910000000000018</v>
      </c>
    </row>
    <row r="30" spans="1:15" x14ac:dyDescent="0.2">
      <c r="A30" s="59"/>
      <c r="B30" s="27"/>
      <c r="C30" s="9"/>
      <c r="D30" s="5"/>
      <c r="E30" s="5"/>
      <c r="F30" s="5"/>
      <c r="G30" s="5"/>
      <c r="H30" s="17"/>
      <c r="I30" s="31"/>
    </row>
    <row r="31" spans="1:15" x14ac:dyDescent="0.2">
      <c r="A31" s="59"/>
      <c r="B31" s="27"/>
      <c r="C31" s="9"/>
      <c r="D31" s="5"/>
      <c r="E31" s="5"/>
      <c r="F31" s="5"/>
      <c r="G31" s="5"/>
      <c r="H31" s="17"/>
      <c r="I31" s="31"/>
      <c r="M31" s="11"/>
      <c r="N31" s="11"/>
    </row>
    <row r="32" spans="1:15" ht="15.75" x14ac:dyDescent="0.25">
      <c r="A32" s="59"/>
      <c r="B32" s="26"/>
      <c r="C32" s="8" t="s">
        <v>25</v>
      </c>
      <c r="D32" s="5"/>
      <c r="E32" s="5"/>
      <c r="F32" s="5"/>
      <c r="G32" s="5"/>
      <c r="H32" s="17"/>
      <c r="I32" s="33">
        <f>מאוחד!I25</f>
        <v>53.906013542710994</v>
      </c>
      <c r="M32" s="11"/>
      <c r="N32" s="11"/>
    </row>
    <row r="33" spans="1:14" ht="15" x14ac:dyDescent="0.2">
      <c r="A33" s="59"/>
      <c r="B33" s="26"/>
      <c r="C33" s="4"/>
      <c r="D33" s="5"/>
      <c r="E33" s="5"/>
      <c r="F33" s="5"/>
      <c r="G33" s="5"/>
      <c r="H33" s="17"/>
      <c r="I33" s="6"/>
      <c r="M33" s="11"/>
      <c r="N33" s="11"/>
    </row>
    <row r="34" spans="1:14" ht="15.75" x14ac:dyDescent="0.25">
      <c r="A34" s="59"/>
      <c r="B34" s="26"/>
      <c r="C34" s="8" t="s">
        <v>78</v>
      </c>
      <c r="D34" s="5"/>
      <c r="E34" s="5"/>
      <c r="F34" s="5"/>
      <c r="G34" s="5"/>
      <c r="H34" s="17"/>
      <c r="I34" s="6"/>
      <c r="M34" s="11"/>
      <c r="N34" s="11"/>
    </row>
    <row r="35" spans="1:14" ht="15.75" x14ac:dyDescent="0.25">
      <c r="A35" s="59"/>
      <c r="B35" s="26"/>
      <c r="C35" s="7" t="s">
        <v>79</v>
      </c>
      <c r="D35" s="5"/>
      <c r="E35" s="5"/>
      <c r="F35" s="5"/>
      <c r="G35" s="5"/>
      <c r="H35" s="17"/>
      <c r="I35" s="6"/>
    </row>
    <row r="36" spans="1:14" x14ac:dyDescent="0.2">
      <c r="A36" s="59"/>
      <c r="B36" s="27">
        <v>1</v>
      </c>
      <c r="C36" s="9" t="s">
        <v>101</v>
      </c>
      <c r="D36" s="5"/>
      <c r="E36" s="5"/>
      <c r="F36" s="5"/>
      <c r="G36" s="5"/>
      <c r="H36" s="17"/>
      <c r="I36" s="31">
        <v>0.13</v>
      </c>
    </row>
    <row r="37" spans="1:14" x14ac:dyDescent="0.2">
      <c r="A37" s="59"/>
      <c r="B37" s="27">
        <v>2</v>
      </c>
      <c r="C37" s="9" t="s">
        <v>85</v>
      </c>
      <c r="D37" s="5"/>
      <c r="E37" s="5"/>
      <c r="F37" s="5"/>
      <c r="G37" s="5"/>
      <c r="H37" s="17"/>
      <c r="I37" s="31">
        <v>0.56000000000000005</v>
      </c>
    </row>
    <row r="38" spans="1:14" x14ac:dyDescent="0.2">
      <c r="A38" s="59"/>
      <c r="B38" s="27">
        <v>3</v>
      </c>
      <c r="C38" s="9" t="s">
        <v>82</v>
      </c>
      <c r="D38" s="5"/>
      <c r="E38" s="5"/>
      <c r="F38" s="5"/>
      <c r="G38" s="5"/>
      <c r="H38" s="17"/>
      <c r="I38" s="31">
        <v>0.24</v>
      </c>
    </row>
    <row r="39" spans="1:14" x14ac:dyDescent="0.2">
      <c r="A39" s="59"/>
      <c r="B39" s="27"/>
      <c r="C39" s="9"/>
      <c r="D39" s="5"/>
      <c r="E39" s="5"/>
      <c r="F39" s="5"/>
      <c r="G39" s="5"/>
      <c r="H39" s="17"/>
      <c r="I39" s="6"/>
    </row>
    <row r="40" spans="1:14" ht="15.75" x14ac:dyDescent="0.25">
      <c r="A40" s="59"/>
      <c r="B40" s="27"/>
      <c r="C40" s="7" t="s">
        <v>80</v>
      </c>
      <c r="D40" s="5"/>
      <c r="E40" s="5"/>
      <c r="F40" s="5"/>
      <c r="G40" s="5"/>
      <c r="H40" s="17"/>
      <c r="I40" s="6"/>
    </row>
    <row r="41" spans="1:14" x14ac:dyDescent="0.2">
      <c r="A41" s="59"/>
      <c r="B41" s="27">
        <v>1</v>
      </c>
      <c r="C41" s="9" t="s">
        <v>102</v>
      </c>
      <c r="D41" s="5"/>
      <c r="E41" s="5"/>
      <c r="F41" s="5"/>
      <c r="G41" s="5"/>
      <c r="H41" s="17"/>
      <c r="I41" s="31">
        <v>4.1100000000000003</v>
      </c>
    </row>
    <row r="42" spans="1:14" ht="15" x14ac:dyDescent="0.2">
      <c r="A42" s="59"/>
      <c r="B42" s="26">
        <v>2</v>
      </c>
      <c r="C42" s="9" t="s">
        <v>103</v>
      </c>
      <c r="D42" s="5"/>
      <c r="E42" s="5"/>
      <c r="F42" s="5"/>
      <c r="G42" s="5"/>
      <c r="H42" s="17"/>
      <c r="I42" s="31">
        <v>5.69</v>
      </c>
    </row>
    <row r="43" spans="1:14" ht="15" x14ac:dyDescent="0.2">
      <c r="A43" s="59"/>
      <c r="B43" s="26">
        <v>3</v>
      </c>
      <c r="C43" s="9" t="s">
        <v>29</v>
      </c>
      <c r="D43" s="5"/>
      <c r="E43" s="5"/>
      <c r="F43" s="5"/>
      <c r="G43" s="5"/>
      <c r="H43" s="17"/>
      <c r="I43" s="31">
        <v>28.119999999999997</v>
      </c>
    </row>
    <row r="44" spans="1:14" ht="15.75" x14ac:dyDescent="0.25">
      <c r="A44" s="59"/>
      <c r="B44" s="26"/>
      <c r="C44" s="8" t="s">
        <v>81</v>
      </c>
      <c r="D44" s="5"/>
      <c r="E44" s="5"/>
      <c r="F44" s="5"/>
      <c r="G44" s="5"/>
      <c r="H44" s="17"/>
      <c r="I44" s="33">
        <f>מאוחד!I22+מאוחד!I23</f>
        <v>38.856795745656797</v>
      </c>
    </row>
    <row r="45" spans="1:14" ht="15.75" x14ac:dyDescent="0.25">
      <c r="A45" s="59"/>
      <c r="B45" s="26"/>
      <c r="C45" s="7" t="s">
        <v>26</v>
      </c>
      <c r="D45" s="5"/>
      <c r="E45" s="5"/>
      <c r="F45" s="5"/>
      <c r="G45" s="5"/>
      <c r="H45" s="17"/>
      <c r="I45" s="33">
        <f>I17+I20+I23+I44+I32</f>
        <v>95.542265001148877</v>
      </c>
    </row>
    <row r="46" spans="1:14" ht="15.75" x14ac:dyDescent="0.25">
      <c r="A46" s="59"/>
      <c r="B46" s="26"/>
      <c r="C46" s="8" t="s">
        <v>113</v>
      </c>
      <c r="D46" s="5"/>
      <c r="E46" s="5"/>
      <c r="F46" s="5"/>
      <c r="G46" s="5"/>
      <c r="H46" s="17"/>
      <c r="I46" s="6">
        <f>מאוחד!I38</f>
        <v>187281</v>
      </c>
    </row>
    <row r="47" spans="1:14" x14ac:dyDescent="0.2">
      <c r="A47" s="56" t="s">
        <v>99</v>
      </c>
      <c r="B47" s="56"/>
      <c r="C47" s="56"/>
      <c r="D47" s="56"/>
      <c r="E47" s="56"/>
      <c r="F47" s="56"/>
      <c r="G47" s="56"/>
      <c r="H47" s="56"/>
      <c r="I47" s="56"/>
    </row>
  </sheetData>
  <mergeCells count="5">
    <mergeCell ref="C3:G3"/>
    <mergeCell ref="J1:J1048576"/>
    <mergeCell ref="A1:I1"/>
    <mergeCell ref="A3:A46"/>
    <mergeCell ref="A47:I47"/>
  </mergeCells>
  <conditionalFormatting sqref="O6:O7">
    <cfRule type="cellIs" dxfId="3" priority="4" operator="greaterThan">
      <formula>1260</formula>
    </cfRule>
  </conditionalFormatting>
  <conditionalFormatting sqref="O8:O9">
    <cfRule type="cellIs" dxfId="2" priority="3" operator="greaterThan">
      <formula>1260</formula>
    </cfRule>
  </conditionalFormatting>
  <conditionalFormatting sqref="O10:O13">
    <cfRule type="cellIs" dxfId="1" priority="2" operator="greaterThan">
      <formula>1260</formula>
    </cfRule>
  </conditionalFormatting>
  <conditionalFormatting sqref="O14:O15">
    <cfRule type="cellIs" dxfId="0" priority="1" operator="greaterThan">
      <formula>1260</formula>
    </cfRule>
  </conditionalFormatting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3</vt:i4>
      </vt:variant>
    </vt:vector>
  </HeadingPairs>
  <TitlesOfParts>
    <vt:vector size="10" baseType="lpstr">
      <vt:lpstr>מאוחד</vt:lpstr>
      <vt:lpstr>מסלול הלכה</vt:lpstr>
      <vt:lpstr>סיכון מועט</vt:lpstr>
      <vt:lpstr>סיכון בינוני</vt:lpstr>
      <vt:lpstr>סיכון מוגבר</vt:lpstr>
      <vt:lpstr>נספח 2</vt:lpstr>
      <vt:lpstr>נספח 3</vt:lpstr>
      <vt:lpstr>'נספח 2'!WPrint_Area_W</vt:lpstr>
      <vt:lpstr>'נספח 3'!WPrint_Area_W</vt:lpstr>
      <vt:lpstr>'סיכון מועט'!WPrint_Area_W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2019-03-19T07:20:25Z</dcterms:modified>
</cp:coreProperties>
</file>