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00" windowHeight="12150" activeTab="0"/>
  </bookViews>
  <sheets>
    <sheet name="מסלול כשר" sheetId="1" r:id="rId1"/>
  </sheets>
  <definedNames>
    <definedName name="_xlfn.COMPOUNDVALUE" hidden="1">#NAME?</definedName>
    <definedName name="_xlnm.Print_Area" localSheetId="0">'מסלול כשר'!$A$1:$H$21</definedName>
  </definedNames>
  <calcPr fullCalcOnLoad="1"/>
</workbook>
</file>

<file path=xl/sharedStrings.xml><?xml version="1.0" encoding="utf-8"?>
<sst xmlns="http://schemas.openxmlformats.org/spreadsheetml/2006/main" count="63" uniqueCount="41">
  <si>
    <t>אפיק השקעה</t>
  </si>
  <si>
    <t>שיעור חשיפה ליום 31/12/2012</t>
  </si>
  <si>
    <t>שיעור חשיפה צפוי לשנת 2013</t>
  </si>
  <si>
    <t>טווח סטייה</t>
  </si>
  <si>
    <t>גבולות שיעור חשיפה</t>
  </si>
  <si>
    <t>גבולות שיעור חשיפה 2013</t>
  </si>
  <si>
    <t>מדד יחוס צפוי 2013</t>
  </si>
  <si>
    <t>מ</t>
  </si>
  <si>
    <t xml:space="preserve">עד </t>
  </si>
  <si>
    <t>מניות</t>
  </si>
  <si>
    <t>מניות ואופציות בישראל</t>
  </si>
  <si>
    <t>מדד ת"א 100</t>
  </si>
  <si>
    <t>מניות ואופציות בחו"ל</t>
  </si>
  <si>
    <t>MSCI AC World</t>
  </si>
  <si>
    <t>סה"כ מניות</t>
  </si>
  <si>
    <t xml:space="preserve"> +/- 6%</t>
  </si>
  <si>
    <t>6%</t>
  </si>
  <si>
    <t xml:space="preserve">מדד ת"א 100 - 45% , 55% - מדד MSCI AC WORLD   </t>
  </si>
  <si>
    <t>אג"ח ממשלתי בישראל ובחו"ל</t>
  </si>
  <si>
    <t xml:space="preserve"> +/- 5%</t>
  </si>
  <si>
    <t>5%</t>
  </si>
  <si>
    <t>אגח ממשלתי כללי</t>
  </si>
  <si>
    <t>אג"ח קונצרני בישראל</t>
  </si>
  <si>
    <t/>
  </si>
  <si>
    <t>אגח קונצרני כללי</t>
  </si>
  <si>
    <t>אג"ח קונצרני בחו"ל</t>
  </si>
  <si>
    <t xml:space="preserve">ML GLOBAL CORPORATE INDEX </t>
  </si>
  <si>
    <t>ML GLOBAL CORPORATE INDEX -20% ,
 אג"ח קונצרני כללי - 80%</t>
  </si>
  <si>
    <t>פקדונות ארוכים בבנקים</t>
  </si>
  <si>
    <t>מדד אגח ממשלתי מדד 5-10</t>
  </si>
  <si>
    <r>
      <t>סה"כ אחר</t>
    </r>
    <r>
      <rPr>
        <b/>
        <sz val="12"/>
        <color indexed="9"/>
        <rFont val="Arial"/>
        <family val="2"/>
      </rPr>
      <t>**</t>
    </r>
  </si>
  <si>
    <t>מזומן</t>
  </si>
  <si>
    <t>**סה"כ אחר ומזומן</t>
  </si>
  <si>
    <t>ריבית בנק ישראל</t>
  </si>
  <si>
    <t>סה"כ תיק</t>
  </si>
  <si>
    <t xml:space="preserve">חשיפה למט"ח </t>
  </si>
  <si>
    <t>מסלול כהלכה</t>
  </si>
  <si>
    <t>*קונצרני- כל נכסי החוב שאינם ממשלתיים, למעט פקדונות.</t>
  </si>
  <si>
    <t>***מובהר כי תיק הנכסים אינו תואם בהכרח במלואו להרכב מדד הייחוס. אין בציון מדד הייחוס בכדי להוות מצג, הצהרה או התחייבות כלשהי לגבי התשואה שתושג בפועל בתיק.</t>
  </si>
  <si>
    <t xml:space="preserve">*סה"כ אג"ח קונצרני </t>
  </si>
  <si>
    <t>**בסעיף אחר נכללים נכסים אשר לא נכללו באפיקים שלעיל, לרבות: קרנות השקעה לסוגיהן, קרנות גידור, מניות או הלוואות לא סחירות של נכסי נדל"ן המוחזקים באמצעות שותפות/חברות בחו"ל, נדל"ן מניב, מוצרים מובנים מורכבים, סעיף מזומן כולל התאמת נגזרות וחוזים עתידים שלא נכללו באפיק מוגדר.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</si>
</sst>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b/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2"/>
      <color indexed="51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sz val="11"/>
      <color theme="1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b/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2"/>
      <color rgb="FFFFC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4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41" fontId="0" fillId="0" borderId="0" applyFont="0" applyFill="0" applyBorder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3" fillId="33" borderId="10" xfId="35" applyNumberFormat="1" applyFont="1" applyFill="1" applyBorder="1" applyAlignment="1">
      <alignment horizontal="center" vertical="center" wrapText="1"/>
      <protection/>
    </xf>
    <xf numFmtId="0" fontId="43" fillId="33" borderId="11" xfId="35" applyNumberFormat="1" applyFont="1" applyFill="1" applyBorder="1" applyAlignment="1">
      <alignment horizontal="centerContinuous" vertical="center" wrapText="1"/>
      <protection/>
    </xf>
    <xf numFmtId="0" fontId="43" fillId="33" borderId="12" xfId="35" applyNumberFormat="1" applyFont="1" applyFill="1" applyBorder="1" applyAlignment="1">
      <alignment horizontal="center" vertical="center" wrapText="1"/>
      <protection/>
    </xf>
    <xf numFmtId="0" fontId="44" fillId="0" borderId="10" xfId="35" applyNumberFormat="1" applyFont="1" applyBorder="1" applyAlignment="1">
      <alignment horizontal="center" vertical="center"/>
      <protection/>
    </xf>
    <xf numFmtId="0" fontId="45" fillId="34" borderId="1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/>
    </xf>
    <xf numFmtId="0" fontId="45" fillId="34" borderId="10" xfId="35" applyNumberFormat="1" applyFont="1" applyFill="1" applyBorder="1" applyAlignment="1">
      <alignment horizontal="center" vertical="center"/>
      <protection/>
    </xf>
    <xf numFmtId="10" fontId="45" fillId="0" borderId="10" xfId="36" applyNumberFormat="1" applyFont="1" applyBorder="1" applyAlignment="1">
      <alignment horizontal="center" vertical="center"/>
    </xf>
    <xf numFmtId="164" fontId="45" fillId="0" borderId="10" xfId="36" applyNumberFormat="1" applyFont="1" applyBorder="1" applyAlignment="1">
      <alignment horizontal="center" vertical="center"/>
    </xf>
    <xf numFmtId="164" fontId="45" fillId="34" borderId="10" xfId="0" applyNumberFormat="1" applyFont="1" applyFill="1" applyBorder="1" applyAlignment="1">
      <alignment horizontal="center" vertical="center"/>
    </xf>
    <xf numFmtId="164" fontId="45" fillId="34" borderId="13" xfId="0" applyNumberFormat="1" applyFont="1" applyFill="1" applyBorder="1" applyAlignment="1">
      <alignment horizontal="center" vertical="center"/>
    </xf>
    <xf numFmtId="10" fontId="46" fillId="0" borderId="10" xfId="36" applyNumberFormat="1" applyFont="1" applyBorder="1" applyAlignment="1">
      <alignment horizontal="center" vertical="center"/>
    </xf>
    <xf numFmtId="0" fontId="46" fillId="0" borderId="10" xfId="35" applyNumberFormat="1" applyFont="1" applyBorder="1" applyAlignment="1">
      <alignment horizontal="center" vertical="center"/>
      <protection/>
    </xf>
    <xf numFmtId="164" fontId="46" fillId="0" borderId="10" xfId="36" applyNumberFormat="1" applyFont="1" applyBorder="1" applyAlignment="1">
      <alignment horizontal="center" vertical="center"/>
    </xf>
    <xf numFmtId="10" fontId="46" fillId="0" borderId="10" xfId="36" applyNumberFormat="1" applyFont="1" applyBorder="1" applyAlignment="1">
      <alignment horizontal="center" vertical="center" wrapText="1"/>
    </xf>
    <xf numFmtId="0" fontId="45" fillId="0" borderId="10" xfId="35" applyNumberFormat="1" applyFont="1" applyBorder="1" applyAlignment="1">
      <alignment horizontal="center" vertical="center" readingOrder="2"/>
      <protection/>
    </xf>
    <xf numFmtId="0" fontId="46" fillId="0" borderId="10" xfId="35" applyNumberFormat="1" applyFont="1" applyBorder="1" applyAlignment="1">
      <alignment horizontal="center" vertical="center" readingOrder="2"/>
      <protection/>
    </xf>
    <xf numFmtId="0" fontId="46" fillId="0" borderId="10" xfId="35" applyNumberFormat="1" applyFont="1" applyFill="1" applyBorder="1" applyAlignment="1">
      <alignment horizontal="center" vertical="center"/>
      <protection/>
    </xf>
    <xf numFmtId="164" fontId="46" fillId="0" borderId="10" xfId="36" applyNumberFormat="1" applyFont="1" applyFill="1" applyBorder="1" applyAlignment="1">
      <alignment horizontal="center" vertical="center"/>
    </xf>
    <xf numFmtId="0" fontId="45" fillId="0" borderId="10" xfId="35" applyNumberFormat="1" applyFont="1" applyFill="1" applyBorder="1" applyAlignment="1">
      <alignment horizontal="center" vertical="center"/>
      <protection/>
    </xf>
    <xf numFmtId="164" fontId="45" fillId="0" borderId="10" xfId="36" applyNumberFormat="1" applyFont="1" applyFill="1" applyBorder="1" applyAlignment="1">
      <alignment horizontal="center" vertical="center"/>
    </xf>
    <xf numFmtId="0" fontId="47" fillId="34" borderId="10" xfId="35" applyFont="1" applyFill="1" applyBorder="1" applyAlignment="1" applyProtection="1">
      <alignment horizontal="center" vertical="center" wrapText="1" readingOrder="2"/>
      <protection/>
    </xf>
    <xf numFmtId="0" fontId="45" fillId="34" borderId="0" xfId="0" applyFont="1" applyFill="1" applyAlignment="1" applyProtection="1">
      <alignment/>
      <protection/>
    </xf>
    <xf numFmtId="0" fontId="25" fillId="34" borderId="0" xfId="0" applyFont="1" applyFill="1" applyBorder="1" applyAlignment="1" applyProtection="1">
      <alignment horizontal="right" vertical="center" readingOrder="2"/>
      <protection/>
    </xf>
    <xf numFmtId="164" fontId="46" fillId="34" borderId="0" xfId="36" applyNumberFormat="1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/>
    </xf>
    <xf numFmtId="0" fontId="25" fillId="34" borderId="0" xfId="0" applyFont="1" applyFill="1" applyBorder="1" applyAlignment="1" applyProtection="1">
      <alignment wrapText="1" readingOrder="2"/>
      <protection/>
    </xf>
    <xf numFmtId="0" fontId="25" fillId="34" borderId="0" xfId="0" applyFont="1" applyFill="1" applyBorder="1" applyAlignment="1" applyProtection="1">
      <alignment horizontal="right" wrapText="1" readingOrder="2"/>
      <protection/>
    </xf>
    <xf numFmtId="9" fontId="46" fillId="0" borderId="10" xfId="36" applyNumberFormat="1" applyFont="1" applyBorder="1" applyAlignment="1">
      <alignment horizontal="center" vertical="center"/>
    </xf>
    <xf numFmtId="9" fontId="46" fillId="0" borderId="10" xfId="36" applyNumberFormat="1" applyFont="1" applyFill="1" applyBorder="1" applyAlignment="1">
      <alignment horizontal="center" vertical="center"/>
    </xf>
    <xf numFmtId="9" fontId="45" fillId="0" borderId="10" xfId="36" applyNumberFormat="1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164" fontId="46" fillId="0" borderId="10" xfId="36" applyNumberFormat="1" applyFont="1" applyBorder="1" applyAlignment="1">
      <alignment horizontal="center" vertical="center"/>
    </xf>
    <xf numFmtId="9" fontId="46" fillId="34" borderId="10" xfId="36" applyNumberFormat="1" applyFont="1" applyFill="1" applyBorder="1" applyAlignment="1">
      <alignment horizontal="center" vertical="center"/>
    </xf>
    <xf numFmtId="9" fontId="46" fillId="0" borderId="13" xfId="36" applyNumberFormat="1" applyFont="1" applyBorder="1" applyAlignment="1">
      <alignment horizontal="center" vertical="center" wrapText="1"/>
    </xf>
    <xf numFmtId="9" fontId="46" fillId="0" borderId="10" xfId="36" applyNumberFormat="1" applyFont="1" applyBorder="1" applyAlignment="1">
      <alignment horizontal="center" vertical="center"/>
    </xf>
    <xf numFmtId="0" fontId="46" fillId="34" borderId="0" xfId="35" applyNumberFormat="1" applyFont="1" applyFill="1" applyBorder="1" applyAlignment="1">
      <alignment horizontal="center" vertical="center"/>
      <protection/>
    </xf>
    <xf numFmtId="10" fontId="46" fillId="34" borderId="0" xfId="36" applyNumberFormat="1" applyFont="1" applyFill="1" applyBorder="1" applyAlignment="1">
      <alignment horizontal="center" vertical="center"/>
    </xf>
    <xf numFmtId="164" fontId="46" fillId="34" borderId="0" xfId="36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46" fillId="34" borderId="10" xfId="0" applyNumberFormat="1" applyFont="1" applyFill="1" applyBorder="1" applyAlignment="1">
      <alignment horizontal="center" vertical="center"/>
    </xf>
    <xf numFmtId="0" fontId="43" fillId="33" borderId="13" xfId="35" applyNumberFormat="1" applyFont="1" applyFill="1" applyBorder="1" applyAlignment="1">
      <alignment horizontal="center" vertical="center"/>
      <protection/>
    </xf>
    <xf numFmtId="0" fontId="43" fillId="33" borderId="14" xfId="35" applyNumberFormat="1" applyFont="1" applyFill="1" applyBorder="1" applyAlignment="1">
      <alignment horizontal="center" vertical="center"/>
      <protection/>
    </xf>
    <xf numFmtId="0" fontId="43" fillId="33" borderId="15" xfId="35" applyNumberFormat="1" applyFont="1" applyFill="1" applyBorder="1" applyAlignment="1">
      <alignment horizontal="center" vertical="center"/>
      <protection/>
    </xf>
    <xf numFmtId="0" fontId="25" fillId="34" borderId="0" xfId="0" applyFont="1" applyFill="1" applyBorder="1" applyAlignment="1" applyProtection="1">
      <alignment horizontal="right" wrapText="1" readingOrder="2"/>
      <protection/>
    </xf>
    <xf numFmtId="0" fontId="43" fillId="33" borderId="11" xfId="35" applyNumberFormat="1" applyFont="1" applyFill="1" applyBorder="1" applyAlignment="1">
      <alignment horizontal="center" vertical="center"/>
      <protection/>
    </xf>
    <xf numFmtId="0" fontId="43" fillId="33" borderId="16" xfId="35" applyNumberFormat="1" applyFont="1" applyFill="1" applyBorder="1" applyAlignment="1">
      <alignment horizontal="center" vertical="center"/>
      <protection/>
    </xf>
    <xf numFmtId="0" fontId="43" fillId="33" borderId="11" xfId="35" applyNumberFormat="1" applyFont="1" applyFill="1" applyBorder="1" applyAlignment="1">
      <alignment horizontal="center" vertical="center" wrapText="1"/>
      <protection/>
    </xf>
    <xf numFmtId="0" fontId="43" fillId="33" borderId="16" xfId="3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1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zoomScaleSheetLayoutView="85" zoomScalePageLayoutView="0" workbookViewId="0" topLeftCell="A1">
      <selection activeCell="A20" sqref="A20:H20"/>
    </sheetView>
  </sheetViews>
  <sheetFormatPr defaultColWidth="8.88671875" defaultRowHeight="15" outlineLevelRow="1" outlineLevelCol="1"/>
  <cols>
    <col min="1" max="1" width="24.5546875" style="0" customWidth="1"/>
    <col min="2" max="2" width="10.77734375" style="0" customWidth="1"/>
    <col min="3" max="3" width="10.3359375" style="0" customWidth="1"/>
    <col min="5" max="5" width="0" style="0" hidden="1" customWidth="1" outlineLevel="1"/>
    <col min="6" max="6" width="8.88671875" style="0" customWidth="1" collapsed="1"/>
    <col min="8" max="8" width="46.5546875" style="0" customWidth="1"/>
  </cols>
  <sheetData>
    <row r="1" spans="1:8" ht="15.75">
      <c r="A1" s="43" t="s">
        <v>36</v>
      </c>
      <c r="B1" s="44"/>
      <c r="C1" s="44"/>
      <c r="D1" s="44"/>
      <c r="E1" s="44"/>
      <c r="F1" s="44"/>
      <c r="G1" s="44"/>
      <c r="H1" s="45"/>
    </row>
    <row r="2" spans="1:8" ht="70.5" customHeight="1">
      <c r="A2" s="47" t="s">
        <v>0</v>
      </c>
      <c r="B2" s="49" t="s">
        <v>1</v>
      </c>
      <c r="C2" s="49" t="s">
        <v>2</v>
      </c>
      <c r="D2" s="49" t="s">
        <v>3</v>
      </c>
      <c r="E2" s="1" t="s">
        <v>4</v>
      </c>
      <c r="F2" s="2" t="s">
        <v>5</v>
      </c>
      <c r="G2" s="2"/>
      <c r="H2" s="49" t="s">
        <v>6</v>
      </c>
    </row>
    <row r="3" spans="1:8" ht="15.75">
      <c r="A3" s="48"/>
      <c r="B3" s="50"/>
      <c r="C3" s="50"/>
      <c r="D3" s="50"/>
      <c r="E3" s="3"/>
      <c r="F3" s="1" t="s">
        <v>7</v>
      </c>
      <c r="G3" s="1" t="s">
        <v>8</v>
      </c>
      <c r="H3" s="50"/>
    </row>
    <row r="4" spans="1:8" ht="15.75" hidden="1" outlineLevel="1">
      <c r="A4" s="4" t="s">
        <v>9</v>
      </c>
      <c r="B4" s="5"/>
      <c r="C4" s="5"/>
      <c r="D4" s="5"/>
      <c r="E4" s="5"/>
      <c r="F4" s="6"/>
      <c r="G4" s="7"/>
      <c r="H4" s="5"/>
    </row>
    <row r="5" spans="1:8" ht="15.75" hidden="1" outlineLevel="1">
      <c r="A5" s="8" t="s">
        <v>10</v>
      </c>
      <c r="B5" s="9">
        <f>_xlfn.COMPOUNDVALUE(1)</f>
        <v>0.15133757028207406</v>
      </c>
      <c r="C5" s="10">
        <v>0.14</v>
      </c>
      <c r="D5" s="11"/>
      <c r="E5" s="11"/>
      <c r="F5" s="11"/>
      <c r="G5" s="12"/>
      <c r="H5" s="13" t="s">
        <v>11</v>
      </c>
    </row>
    <row r="6" spans="1:8" ht="15.75" hidden="1" outlineLevel="1">
      <c r="A6" s="8" t="s">
        <v>12</v>
      </c>
      <c r="B6" s="9">
        <f>_xlfn.COMPOUNDVALUE(2)</f>
        <v>0.18293862672270128</v>
      </c>
      <c r="C6" s="10">
        <v>0.16</v>
      </c>
      <c r="D6" s="11"/>
      <c r="E6" s="11"/>
      <c r="F6" s="11"/>
      <c r="G6" s="12"/>
      <c r="H6" s="13" t="s">
        <v>13</v>
      </c>
    </row>
    <row r="7" spans="1:8" ht="15.75" collapsed="1">
      <c r="A7" s="14" t="s">
        <v>14</v>
      </c>
      <c r="B7" s="15">
        <v>0.33427619700477534</v>
      </c>
      <c r="C7" s="30">
        <v>0.30000000000000004</v>
      </c>
      <c r="D7" s="15" t="s">
        <v>15</v>
      </c>
      <c r="E7" s="15" t="s">
        <v>16</v>
      </c>
      <c r="F7" s="35">
        <v>0.24000000000000005</v>
      </c>
      <c r="G7" s="36">
        <v>0.36000000000000004</v>
      </c>
      <c r="H7" s="16" t="s">
        <v>17</v>
      </c>
    </row>
    <row r="8" spans="1:8" ht="15.75">
      <c r="A8" s="19" t="s">
        <v>18</v>
      </c>
      <c r="B8" s="33">
        <f>_xlfn.COMPOUNDVALUE(3)</f>
        <v>0.28292971224822616</v>
      </c>
      <c r="C8" s="31">
        <v>0.28</v>
      </c>
      <c r="D8" s="15" t="s">
        <v>19</v>
      </c>
      <c r="E8" s="15" t="s">
        <v>20</v>
      </c>
      <c r="F8" s="35">
        <v>0.23000000000000004</v>
      </c>
      <c r="G8" s="36">
        <v>0.33</v>
      </c>
      <c r="H8" s="13" t="s">
        <v>21</v>
      </c>
    </row>
    <row r="9" spans="1:8" ht="15.75" hidden="1" outlineLevel="1">
      <c r="A9" s="21" t="s">
        <v>22</v>
      </c>
      <c r="B9" s="22">
        <f>_xlfn.COMPOUNDVALUE(4)</f>
        <v>0.32185421691040866</v>
      </c>
      <c r="C9" s="32">
        <v>0.35</v>
      </c>
      <c r="D9" s="10"/>
      <c r="E9" s="10" t="s">
        <v>23</v>
      </c>
      <c r="F9" s="35" t="s">
        <v>23</v>
      </c>
      <c r="G9" s="36" t="s">
        <v>23</v>
      </c>
      <c r="H9" s="13" t="s">
        <v>24</v>
      </c>
    </row>
    <row r="10" spans="1:8" ht="15.75" hidden="1" outlineLevel="1">
      <c r="A10" s="21" t="s">
        <v>25</v>
      </c>
      <c r="B10" s="22">
        <f>_xlfn.COMPOUNDVALUE(5)</f>
      </c>
      <c r="C10" s="32"/>
      <c r="D10" s="10"/>
      <c r="E10" s="10" t="s">
        <v>23</v>
      </c>
      <c r="F10" s="35" t="s">
        <v>23</v>
      </c>
      <c r="G10" s="36" t="s">
        <v>23</v>
      </c>
      <c r="H10" s="16" t="s">
        <v>26</v>
      </c>
    </row>
    <row r="11" spans="1:8" ht="31.5" collapsed="1">
      <c r="A11" s="23" t="s">
        <v>39</v>
      </c>
      <c r="B11" s="20">
        <v>0.32185421691040866</v>
      </c>
      <c r="C11" s="31">
        <v>0.35</v>
      </c>
      <c r="D11" s="15" t="s">
        <v>15</v>
      </c>
      <c r="E11" s="15" t="s">
        <v>16</v>
      </c>
      <c r="F11" s="35">
        <v>0.29</v>
      </c>
      <c r="G11" s="36">
        <v>0.41</v>
      </c>
      <c r="H11" s="16" t="s">
        <v>27</v>
      </c>
    </row>
    <row r="12" spans="1:8" ht="15.75">
      <c r="A12" s="14" t="s">
        <v>28</v>
      </c>
      <c r="B12" s="42">
        <v>0</v>
      </c>
      <c r="C12" s="30">
        <v>0.02</v>
      </c>
      <c r="D12" s="15" t="s">
        <v>19</v>
      </c>
      <c r="E12" s="15" t="s">
        <v>20</v>
      </c>
      <c r="F12" s="35">
        <v>0</v>
      </c>
      <c r="G12" s="36">
        <v>0.07</v>
      </c>
      <c r="H12" s="13" t="s">
        <v>29</v>
      </c>
    </row>
    <row r="13" spans="1:8" ht="15.75" hidden="1" outlineLevel="1">
      <c r="A13" s="14" t="s">
        <v>30</v>
      </c>
      <c r="B13" s="11">
        <f>_xlfn.COMPOUNDVALUE(6)</f>
      </c>
      <c r="C13" s="30"/>
      <c r="D13" s="15"/>
      <c r="E13" s="15" t="s">
        <v>23</v>
      </c>
      <c r="F13" s="35" t="s">
        <v>23</v>
      </c>
      <c r="G13" s="36" t="s">
        <v>23</v>
      </c>
      <c r="H13" s="16"/>
    </row>
    <row r="14" spans="1:8" ht="15.75" hidden="1" outlineLevel="1">
      <c r="A14" s="17" t="s">
        <v>31</v>
      </c>
      <c r="B14" s="10">
        <f>_xlfn.COMPOUNDVALUE(7)</f>
        <v>0.06093987383658975</v>
      </c>
      <c r="C14" s="30">
        <v>0.05</v>
      </c>
      <c r="D14" s="15"/>
      <c r="E14" s="15" t="s">
        <v>23</v>
      </c>
      <c r="F14" s="35" t="s">
        <v>23</v>
      </c>
      <c r="G14" s="36" t="s">
        <v>23</v>
      </c>
      <c r="H14" s="13"/>
    </row>
    <row r="15" spans="1:8" ht="15.75" collapsed="1">
      <c r="A15" s="18" t="s">
        <v>32</v>
      </c>
      <c r="B15" s="34">
        <v>0.06093987383658975</v>
      </c>
      <c r="C15" s="37">
        <v>0.05</v>
      </c>
      <c r="D15" s="15" t="s">
        <v>19</v>
      </c>
      <c r="E15" s="15" t="s">
        <v>20</v>
      </c>
      <c r="F15" s="35">
        <v>0</v>
      </c>
      <c r="G15" s="36">
        <v>0.1</v>
      </c>
      <c r="H15" s="13" t="s">
        <v>33</v>
      </c>
    </row>
    <row r="16" spans="1:8" ht="15.75">
      <c r="A16" s="14" t="s">
        <v>34</v>
      </c>
      <c r="B16" s="15">
        <v>0.9999999999999999</v>
      </c>
      <c r="C16" s="30">
        <v>1</v>
      </c>
      <c r="D16" s="15"/>
      <c r="E16" s="15" t="s">
        <v>23</v>
      </c>
      <c r="F16" s="35" t="s">
        <v>23</v>
      </c>
      <c r="G16" s="36" t="s">
        <v>23</v>
      </c>
      <c r="H16" s="5"/>
    </row>
    <row r="17" spans="1:8" ht="15.75">
      <c r="A17" s="14" t="s">
        <v>35</v>
      </c>
      <c r="B17" s="34">
        <f>_xlfn.COMPOUNDVALUE(8)</f>
        <v>0.18306793580148284</v>
      </c>
      <c r="C17" s="30">
        <v>0.17</v>
      </c>
      <c r="D17" s="15" t="s">
        <v>15</v>
      </c>
      <c r="E17" s="15" t="s">
        <v>16</v>
      </c>
      <c r="F17" s="35">
        <v>0.11000000000000001</v>
      </c>
      <c r="G17" s="36">
        <v>0.23</v>
      </c>
      <c r="H17" s="5"/>
    </row>
    <row r="18" spans="1:8" s="41" customFormat="1" ht="15.75">
      <c r="A18" s="38"/>
      <c r="B18" s="39"/>
      <c r="C18" s="26"/>
      <c r="D18" s="26"/>
      <c r="E18" s="26"/>
      <c r="F18" s="26"/>
      <c r="G18" s="40"/>
      <c r="H18" s="27"/>
    </row>
    <row r="19" spans="1:12" s="41" customFormat="1" ht="15">
      <c r="A19" s="46" t="s">
        <v>37</v>
      </c>
      <c r="B19" s="46"/>
      <c r="C19" s="46"/>
      <c r="D19" s="46"/>
      <c r="E19" s="46"/>
      <c r="F19" s="46"/>
      <c r="G19" s="46"/>
      <c r="H19" s="46"/>
      <c r="I19" s="46"/>
      <c r="J19" s="46"/>
      <c r="K19" s="29"/>
      <c r="L19" s="24"/>
    </row>
    <row r="20" spans="1:12" s="41" customFormat="1" ht="27.75" customHeight="1">
      <c r="A20" s="46" t="s">
        <v>40</v>
      </c>
      <c r="B20" s="46"/>
      <c r="C20" s="46"/>
      <c r="D20" s="46"/>
      <c r="E20" s="46"/>
      <c r="F20" s="46"/>
      <c r="G20" s="46"/>
      <c r="H20" s="46"/>
      <c r="I20" s="28"/>
      <c r="J20" s="28"/>
      <c r="K20" s="28"/>
      <c r="L20" s="28"/>
    </row>
    <row r="21" spans="1:12" s="41" customFormat="1" ht="15">
      <c r="A21" s="46" t="s">
        <v>38</v>
      </c>
      <c r="B21" s="46"/>
      <c r="C21" s="46"/>
      <c r="D21" s="46"/>
      <c r="E21" s="46"/>
      <c r="F21" s="46"/>
      <c r="G21" s="46"/>
      <c r="H21" s="46"/>
      <c r="I21" s="46"/>
      <c r="J21" s="46"/>
      <c r="K21" s="25"/>
      <c r="L21" s="24"/>
    </row>
  </sheetData>
  <sheetProtection password="BE43" sheet="1"/>
  <mergeCells count="9">
    <mergeCell ref="A1:H1"/>
    <mergeCell ref="A19:J19"/>
    <mergeCell ref="A21:J21"/>
    <mergeCell ref="A20:H20"/>
    <mergeCell ref="A2:A3"/>
    <mergeCell ref="B2:B3"/>
    <mergeCell ref="C2:C3"/>
    <mergeCell ref="D2:D3"/>
    <mergeCell ref="H2:H3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MenoraMivt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מדי שי</dc:creator>
  <cp:keywords/>
  <dc:description/>
  <cp:lastModifiedBy>מדי שי</cp:lastModifiedBy>
  <cp:lastPrinted>2013-01-27T11:16:21Z</cp:lastPrinted>
  <dcterms:created xsi:type="dcterms:W3CDTF">2013-01-07T12:28:13Z</dcterms:created>
  <dcterms:modified xsi:type="dcterms:W3CDTF">2013-01-29T09:15:00Z</dcterms:modified>
  <cp:category/>
  <cp:version/>
  <cp:contentType/>
  <cp:contentStatus/>
</cp:coreProperties>
</file>