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<sst xmlns="http://schemas.openxmlformats.org/spreadsheetml/2006/main" count="1091" uniqueCount="279">
  <si>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</si>
  <si>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</si>
  <si>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</si>
  <si>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</si>
  <si>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</si>
  <si>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</si>
  <si>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</si>
  <si>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</si>
  <si>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</si>
  <si>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</si>
  <si>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</si>
  <si>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</si>
  <si>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</si>
  <si>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</si>
  <si>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</si>
  <si>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</si>
  <si>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</si>
  <si>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</si>
  <si>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</si>
  <si>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</si>
  <si>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</si>
  <si>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</si>
  <si>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</si>
  <si>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</si>
  <si>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</si>
  <si>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</si>
  <si>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</si>
  <si>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</si>
  <si>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</si>
  <si>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</si>
  <si>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</si>
  <si>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</si>
  <si>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</si>
  <si>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</si>
  <si>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</si>
  <si>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</si>
  <si>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</si>
  <si>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</si>
  <si>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</si>
  <si>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</si>
  <si>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</si>
  <si>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</si>
  <si>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</si>
  <si>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</si>
  <si>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</si>
  <si>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</si>
  <si>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</si>
  <si>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</si>
  <si>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</si>
  <si>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</si>
  <si>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</si>
  <si>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</si>
  <si>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</si>
  <si>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</si>
  <si>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</si>
  <si>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</si>
  <si>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</si>
  <si>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</si>
  <si>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</si>
  <si>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</si>
  <si>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</si>
  <si>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</si>
  <si>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</si>
  <si>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</si>
  <si>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</si>
  <si>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</si>
  <si>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</si>
  <si>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</si>
  <si>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</si>
  <si>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</si>
  <si>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</si>
  <si>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</si>
  <si>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</si>
  <si>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</si>
  <si>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</si>
  <si>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</si>
  <si>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</si>
  <si>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</si>
  <si>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</si>
  <si>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</si>
  <si>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</si>
  <si>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</si>
  <si>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</si>
  <si>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</si>
  <si>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</si>
  <si>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</si>
  <si>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</si>
  <si>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</si>
  <si>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</si>
  <si>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</si>
  <si>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</si>
  <si>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</si>
  <si>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</si>
  <si>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</si>
  <si>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</si>
  <si>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</si>
  <si>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</si>
  <si>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</si>
  <si>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</si>
  <si>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</si>
  <si>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</si>
  <si>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</si>
  <si>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</si>
  <si>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</si>
  <si>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</si>
  <si>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</si>
  <si>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</si>
  <si>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</si>
  <si>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</si>
  <si>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</si>
  <si>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</si>
  <si>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</si>
  <si>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</si>
  <si>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</si>
  <si>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</si>
  <si>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</si>
  <si>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</si>
  <si>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</si>
  <si>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</si>
  <si>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</si>
  <si>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</si>
  <si>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</si>
  <si>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</si>
  <si>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</si>
  <si>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</si>
  <si>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</si>
  <si>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</si>
  <si>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</si>
  <si>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</si>
  <si>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</si>
  <si>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</si>
  <si>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</si>
  <si>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</si>
  <si>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</si>
  <si>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</si>
  <si>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</si>
  <si>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</si>
  <si>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</si>
  <si>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</si>
  <si>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</si>
  <si>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</si>
  <si>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</si>
  <si>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</si>
  <si>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</si>
  <si>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</si>
  <si>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</si>
  <si>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</si>
  <si>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</si>
  <si>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</si>
  <si>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</si>
  <si>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</si>
  <si>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</si>
  <si>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</si>
  <si>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</si>
  <si>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</si>
  <si>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</si>
  <si>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</si>
  <si>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</si>
  <si>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</si>
  <si>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</si>
  <si>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</si>
  <si>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</si>
  <si>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</si>
  <si>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</si>
  <si>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</si>
  <si>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</si>
  <si>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</si>
  <si>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</si>
  <si>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</si>
  <si>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</si>
  <si>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</si>
  <si>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</si>
  <si>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</si>
  <si>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</si>
  <si>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</si>
  <si>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</si>
  <si>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</si>
  <si>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</si>
  <si>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</si>
  <si>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</si>
  <si>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</si>
  <si>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</si>
  <si>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</si>
  <si>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</si>
  <si>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</si>
  <si>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</si>
  <si>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</si>
  <si>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</si>
  <si>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</si>
  <si>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</si>
  <si>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</si>
  <si>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</si>
  <si>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</si>
  <si>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</si>
  <si>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</si>
  <si>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</si>
  <si>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</si>
  <si>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</si>
  <si>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</si>
  <si>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</si>
  <si>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</si>
  <si>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</si>
  <si>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</si>
  <si>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</si>
  <si>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</si>
  <si>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</si>
  <si>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</si>
  <si>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</si>
  <si>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</si>
  <si>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</si>
  <si>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</si>
  <si>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</si>
  <si>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</si>
  <si>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</si>
  <si>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</si>
  <si>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</si>
  <si>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</si>
  <si>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</si>
  <si>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</si>
  <si>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</si>
  <si>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</si>
  <si>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</si>
  <si>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</si>
  <si>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</si>
  <si>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</si>
  <si>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</si>
  <si>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</si>
  <si>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</si>
  <si>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</si>
  <si>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</si>
  <si>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</si>
  <si>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</si>
  <si>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</si>
  <si>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</si>
  <si>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</si>
  <si>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</si>
  <si>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</si>
  <si>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</si>
  <si>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</si>
  <si>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</si>
  <si>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</si>
  <si>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</si>
  <si>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</si>
  <si>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</si>
  <si>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</si>
  <si>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</si>
  <si>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</si>
  <si>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</si>
  <si>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</si>
  <si>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</si>
  <si>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</si>
  <si>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</si>
  <si>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</si>
  <si>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</si>
  <si>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</si>
  <si>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</si>
  <si>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</si>
  <si>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</si>
  <si>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</si>
  <si>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</si>
  <si>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</si>
  <si>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</si>
  <si>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</si>
  <si>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</si>
  <si>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.9</t>
  </si>
  <si>
    <t>מנורה - אג"ח ממשלתי שקלי</t>
  </si>
  <si>
    <t>מנורה-כהלכה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</si>
  <si>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</si>
  <si>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</si>
  <si>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</si>
  <si>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</si>
  <si>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</si>
  <si>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</si>
  <si>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</si>
  <si>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</si>
  <si>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30.6.15</t>
  </si>
  <si>
    <t xml:space="preserve"> הסכומים באלפי ש"ח </t>
  </si>
  <si>
    <t xml:space="preserve"> הסכומים באלפי ש"ח 30.6.15</t>
  </si>
  <si>
    <t>תשואה נומינלית ברוטו מצטברת ליום 30.06.2015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</si>
</sst>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8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9"/>
      <color theme="1"/>
      <name val="David"/>
      <family val="2"/>
    </font>
    <font>
      <b/>
      <sz val="9"/>
      <color theme="1"/>
      <name val="David"/>
      <family val="2"/>
    </font>
    <font>
      <sz val="10"/>
      <color theme="1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07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49" fontId="62" fillId="20" borderId="30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3" fillId="21" borderId="4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4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40" xfId="456" applyNumberFormat="1" applyFont="1" applyFill="1" applyBorder="1" applyAlignment="1" applyProtection="1">
      <alignment wrapText="1"/>
      <protection locked="0"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4" fillId="20" borderId="42" xfId="456" applyNumberFormat="1" applyFont="1" applyFill="1" applyBorder="1" applyAlignment="1" applyProtection="1">
      <alignment horizontal="right" readingOrder="2"/>
      <protection/>
    </xf>
    <xf numFmtId="49" fontId="14" fillId="20" borderId="42" xfId="456" applyNumberFormat="1" applyFont="1" applyFill="1" applyBorder="1" applyAlignment="1" applyProtection="1">
      <alignment horizontal="right" readingOrder="2"/>
      <protection/>
    </xf>
    <xf numFmtId="2" fontId="14" fillId="20" borderId="42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3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4" xfId="456" applyNumberFormat="1" applyFont="1" applyFill="1" applyBorder="1" applyAlignment="1" applyProtection="1">
      <alignment horizontal="right"/>
      <protection/>
    </xf>
    <xf numFmtId="3" fontId="3" fillId="21" borderId="45" xfId="456" applyNumberFormat="1" applyFont="1" applyFill="1" applyBorder="1" applyAlignment="1" applyProtection="1">
      <alignment horizontal="right"/>
      <protection/>
    </xf>
    <xf numFmtId="0" fontId="7" fillId="21" borderId="44" xfId="456" applyNumberFormat="1" applyFont="1" applyFill="1" applyBorder="1" applyAlignment="1" applyProtection="1">
      <alignment horizontal="right" readingOrder="2"/>
      <protection/>
    </xf>
    <xf numFmtId="3" fontId="3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3" fontId="6" fillId="21" borderId="36" xfId="456" applyNumberFormat="1" applyFont="1" applyFill="1" applyBorder="1" applyAlignment="1" applyProtection="1">
      <alignment horizontal="right"/>
      <protection/>
    </xf>
    <xf numFmtId="3" fontId="3" fillId="21" borderId="48" xfId="456" applyNumberFormat="1" applyFont="1" applyFill="1" applyBorder="1" applyAlignment="1" applyProtection="1">
      <alignment horizontal="right" readingOrder="2"/>
      <protection/>
    </xf>
    <xf numFmtId="3" fontId="3" fillId="21" borderId="36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37" xfId="456" applyNumberFormat="1" applyFont="1" applyFill="1" applyBorder="1" applyAlignment="1" applyProtection="1">
      <alignment horizontal="right" readingOrder="2"/>
      <protection/>
    </xf>
    <xf numFmtId="3" fontId="6" fillId="21" borderId="49" xfId="456" applyNumberFormat="1" applyFont="1" applyFill="1" applyBorder="1" applyAlignment="1" applyProtection="1">
      <alignment horizontal="right"/>
      <protection/>
    </xf>
    <xf numFmtId="49" fontId="3" fillId="21" borderId="50" xfId="456" applyNumberFormat="1" applyFont="1" applyFill="1" applyBorder="1" applyAlignment="1" applyProtection="1">
      <alignment horizontal="right"/>
      <protection/>
    </xf>
    <xf numFmtId="49" fontId="3" fillId="21" borderId="49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5" borderId="0" xfId="0" applyFont="1" applyFill="1" applyAlignment="1">
      <alignment horizontal="center"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3" fontId="3" fillId="20" borderId="53" xfId="456" applyNumberFormat="1" applyFont="1" applyFill="1" applyBorder="1" applyAlignment="1" applyProtection="1">
      <alignment horizontal="fill" vertical="top"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0" fontId="3" fillId="21" borderId="54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56" xfId="456" applyNumberFormat="1" applyFont="1" applyFill="1" applyBorder="1" applyAlignment="1" applyProtection="1">
      <alignment horizontal="fill" vertical="top" wrapText="1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61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49" fontId="3" fillId="20" borderId="64" xfId="456" applyNumberFormat="1" applyFont="1" applyFill="1" applyBorder="1" applyAlignment="1" applyProtection="1">
      <alignment horizontal="right" vertical="top" wrapText="1"/>
      <protection/>
    </xf>
    <xf numFmtId="49" fontId="6" fillId="20" borderId="65" xfId="456" applyNumberFormat="1" applyFont="1" applyFill="1" applyBorder="1" applyAlignment="1" applyProtection="1">
      <alignment horizontal="right" readingOrder="2"/>
      <protection/>
    </xf>
    <xf numFmtId="49" fontId="6" fillId="20" borderId="66" xfId="456" applyNumberFormat="1" applyFont="1" applyFill="1" applyBorder="1" applyAlignment="1" applyProtection="1">
      <alignment horizontal="right" wrapText="1" readingOrder="2"/>
      <protection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49" fontId="3" fillId="20" borderId="68" xfId="456" applyNumberFormat="1" applyFont="1" applyFill="1" applyBorder="1" applyAlignment="1" applyProtection="1">
      <alignment horizontal="right" vertical="top" wrapText="1"/>
      <protection/>
    </xf>
    <xf numFmtId="49" fontId="6" fillId="20" borderId="69" xfId="456" applyNumberFormat="1" applyFont="1" applyFill="1" applyBorder="1" applyAlignment="1" applyProtection="1">
      <alignment horizontal="right" readingOrder="2"/>
      <protection/>
    </xf>
    <xf numFmtId="49" fontId="6" fillId="20" borderId="70" xfId="456" applyNumberFormat="1" applyFont="1" applyFill="1" applyBorder="1" applyAlignment="1" applyProtection="1">
      <alignment horizontal="right" wrapText="1" readingOrder="2"/>
      <protection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6" borderId="72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3" fontId="3" fillId="20" borderId="32" xfId="456" applyNumberFormat="1" applyFont="1" applyFill="1" applyBorder="1" applyAlignment="1" applyProtection="1">
      <alignment horizontal="fill" vertical="top" wrapText="1"/>
      <protection/>
    </xf>
    <xf numFmtId="3" fontId="3" fillId="20" borderId="73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74" xfId="456" applyNumberFormat="1" applyFont="1" applyFill="1" applyBorder="1" applyAlignment="1" applyProtection="1">
      <alignment horizontal="fill" vertical="top" wrapText="1"/>
      <protection/>
    </xf>
    <xf numFmtId="3" fontId="3" fillId="20" borderId="75" xfId="456" applyNumberFormat="1" applyFont="1" applyFill="1" applyBorder="1" applyAlignment="1" applyProtection="1">
      <alignment horizontal="left" vertical="top" readingOrder="2"/>
      <protection/>
    </xf>
    <xf numFmtId="49" fontId="6" fillId="20" borderId="56" xfId="456" applyNumberFormat="1" applyFont="1" applyFill="1" applyBorder="1" applyAlignment="1" applyProtection="1">
      <alignment horizontal="left" wrapText="1"/>
      <protection/>
    </xf>
    <xf numFmtId="49" fontId="8" fillId="20" borderId="76" xfId="456" applyNumberFormat="1" applyFont="1" applyFill="1" applyBorder="1" applyAlignment="1" applyProtection="1">
      <alignment horizontal="center" wrapText="1"/>
      <protection/>
    </xf>
    <xf numFmtId="49" fontId="8" fillId="20" borderId="77" xfId="456" applyNumberFormat="1" applyFont="1" applyFill="1" applyBorder="1" applyAlignment="1" applyProtection="1">
      <alignment horizontal="center" wrapText="1"/>
      <protection/>
    </xf>
    <xf numFmtId="49" fontId="8" fillId="20" borderId="78" xfId="456" applyNumberFormat="1" applyFont="1" applyFill="1" applyBorder="1" applyAlignment="1" applyProtection="1">
      <alignment horizontal="center" wrapText="1"/>
      <protection locked="0"/>
    </xf>
    <xf numFmtId="49" fontId="3" fillId="20" borderId="73" xfId="456" applyNumberFormat="1" applyFont="1" applyFill="1" applyBorder="1" applyAlignment="1" applyProtection="1">
      <alignment horizontal="right" vertical="top" wrapText="1"/>
      <protection/>
    </xf>
    <xf numFmtId="1" fontId="3" fillId="20" borderId="79" xfId="456" applyNumberFormat="1" applyFont="1" applyFill="1" applyBorder="1" applyAlignment="1" applyProtection="1">
      <alignment horizontal="center" vertical="top" wrapText="1"/>
      <protection locked="0"/>
    </xf>
    <xf numFmtId="1" fontId="3" fillId="20" borderId="80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81" xfId="456" applyNumberFormat="1" applyFont="1" applyFill="1" applyBorder="1" applyAlignment="1" applyProtection="1">
      <alignment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9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10" fontId="8" fillId="27" borderId="82" xfId="456" applyNumberFormat="1" applyFont="1" applyFill="1" applyBorder="1" applyAlignment="1" applyProtection="1">
      <alignment wrapText="1"/>
      <protection locked="0"/>
    </xf>
    <xf numFmtId="10" fontId="8" fillId="27" borderId="83" xfId="456" applyNumberFormat="1" applyFont="1" applyFill="1" applyBorder="1" applyAlignment="1" applyProtection="1">
      <alignment wrapText="1"/>
      <protection locked="0"/>
    </xf>
    <xf numFmtId="10" fontId="8" fillId="27" borderId="84" xfId="456" applyNumberFormat="1" applyFont="1" applyFill="1" applyBorder="1" applyAlignment="1" applyProtection="1">
      <alignment wrapText="1"/>
      <protection locked="0"/>
    </xf>
    <xf numFmtId="10" fontId="8" fillId="27" borderId="78" xfId="456" applyNumberFormat="1" applyFont="1" applyFill="1" applyBorder="1" applyAlignment="1" applyProtection="1">
      <alignment wrapText="1"/>
      <protection locked="0"/>
    </xf>
    <xf numFmtId="10" fontId="8" fillId="27" borderId="16" xfId="456" applyNumberFormat="1" applyFont="1" applyFill="1" applyBorder="1" applyAlignment="1" applyProtection="1">
      <alignment wrapText="1"/>
      <protection locked="0"/>
    </xf>
    <xf numFmtId="10" fontId="8" fillId="27" borderId="77" xfId="456" applyNumberFormat="1" applyFont="1" applyFill="1" applyBorder="1" applyAlignment="1" applyProtection="1">
      <alignment wrapText="1"/>
      <protection locked="0"/>
    </xf>
    <xf numFmtId="10" fontId="8" fillId="27" borderId="40" xfId="456" applyNumberFormat="1" applyFont="1" applyFill="1" applyBorder="1" applyAlignment="1" applyProtection="1">
      <alignment wrapText="1"/>
      <protection locked="0"/>
    </xf>
    <xf numFmtId="10" fontId="8" fillId="27" borderId="13" xfId="456" applyNumberFormat="1" applyFont="1" applyFill="1" applyBorder="1" applyAlignment="1" applyProtection="1">
      <alignment wrapText="1"/>
      <protection locked="0"/>
    </xf>
    <xf numFmtId="10" fontId="8" fillId="27" borderId="85" xfId="456" applyNumberFormat="1" applyFont="1" applyFill="1" applyBorder="1" applyAlignment="1" applyProtection="1">
      <alignment wrapText="1"/>
      <protection locked="0"/>
    </xf>
    <xf numFmtId="10" fontId="8" fillId="27" borderId="86" xfId="456" applyNumberFormat="1" applyFont="1" applyFill="1" applyBorder="1" applyAlignment="1" applyProtection="1">
      <alignment wrapText="1"/>
      <protection locked="0"/>
    </xf>
    <xf numFmtId="10" fontId="8" fillId="27" borderId="87" xfId="456" applyNumberFormat="1" applyFont="1" applyFill="1" applyBorder="1" applyAlignment="1" applyProtection="1">
      <alignment wrapText="1"/>
      <protection locked="0"/>
    </xf>
    <xf numFmtId="10" fontId="8" fillId="27" borderId="72" xfId="456" applyNumberFormat="1" applyFont="1" applyFill="1" applyBorder="1" applyAlignment="1" applyProtection="1">
      <alignment wrapText="1"/>
      <protection locked="0"/>
    </xf>
    <xf numFmtId="10" fontId="8" fillId="27" borderId="43" xfId="456" applyNumberFormat="1" applyFont="1" applyFill="1" applyBorder="1" applyAlignment="1" applyProtection="1">
      <alignment wrapText="1"/>
      <protection locked="0"/>
    </xf>
    <xf numFmtId="10" fontId="8" fillId="27" borderId="15" xfId="456" applyNumberFormat="1" applyFont="1" applyFill="1" applyBorder="1" applyAlignment="1" applyProtection="1">
      <alignment wrapText="1"/>
      <protection locked="0"/>
    </xf>
    <xf numFmtId="10" fontId="8" fillId="27" borderId="76" xfId="456" applyNumberFormat="1" applyFont="1" applyFill="1" applyBorder="1" applyAlignment="1" applyProtection="1">
      <alignment wrapText="1"/>
      <protection/>
    </xf>
    <xf numFmtId="49" fontId="3" fillId="0" borderId="0" xfId="456" applyNumberFormat="1" applyFont="1" applyFill="1" applyBorder="1" applyAlignment="1" applyProtection="1">
      <alignment horizontal="right" vertical="top" wrapText="1"/>
      <protection/>
    </xf>
    <xf numFmtId="1" fontId="3" fillId="0" borderId="0" xfId="456" applyNumberFormat="1" applyFont="1" applyFill="1" applyBorder="1" applyAlignment="1" applyProtection="1">
      <alignment horizontal="center" vertical="top" wrapText="1"/>
      <protection locked="0"/>
    </xf>
    <xf numFmtId="1" fontId="53" fillId="0" borderId="0" xfId="538" applyNumberFormat="1" applyFont="1" applyFill="1" applyBorder="1" applyAlignment="1" applyProtection="1">
      <alignment horizontal="right" wrapText="1"/>
      <protection/>
    </xf>
    <xf numFmtId="10" fontId="8" fillId="0" borderId="0" xfId="456" applyNumberFormat="1" applyFont="1" applyFill="1" applyBorder="1" applyAlignment="1" applyProtection="1">
      <alignment wrapText="1"/>
      <protection/>
    </xf>
    <xf numFmtId="10" fontId="8" fillId="0" borderId="0" xfId="456" applyNumberFormat="1" applyFont="1" applyFill="1" applyBorder="1" applyAlignment="1" applyProtection="1">
      <alignment wrapText="1"/>
      <protection locked="0"/>
    </xf>
    <xf numFmtId="3" fontId="65" fillId="0" borderId="0" xfId="0" applyNumberFormat="1" applyFont="1" applyFill="1" applyBorder="1" applyAlignment="1">
      <alignment readingOrder="1"/>
    </xf>
    <xf numFmtId="3" fontId="8" fillId="0" borderId="0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Alignment="1">
      <alignment/>
    </xf>
    <xf numFmtId="165" fontId="3" fillId="0" borderId="0" xfId="461" applyNumberFormat="1" applyFont="1" applyFill="1" applyAlignment="1" quotePrefix="1">
      <alignment/>
    </xf>
    <xf numFmtId="165" fontId="3" fillId="0" borderId="0" xfId="461" applyNumberFormat="1" applyFont="1" applyFill="1" applyAlignment="1">
      <alignment/>
    </xf>
    <xf numFmtId="1" fontId="3" fillId="0" borderId="0" xfId="461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4" fillId="0" borderId="0" xfId="538" applyFont="1" applyFill="1" applyAlignment="1" applyProtection="1">
      <alignment horizontal="center" vertical="center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8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>
      <alignment horizontal="center"/>
    </xf>
    <xf numFmtId="49" fontId="6" fillId="20" borderId="32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89" xfId="456" applyNumberFormat="1" applyFont="1" applyFill="1" applyBorder="1" applyAlignment="1" applyProtection="1">
      <alignment horizontal="center" wrapText="1" readingOrder="2"/>
      <protection/>
    </xf>
    <xf numFmtId="0" fontId="3" fillId="21" borderId="90" xfId="0" applyFont="1" applyFill="1" applyBorder="1" applyAlignment="1">
      <alignment horizontal="center"/>
    </xf>
    <xf numFmtId="0" fontId="3" fillId="21" borderId="91" xfId="0" applyFont="1" applyFill="1" applyBorder="1" applyAlignment="1">
      <alignment horizontal="center"/>
    </xf>
    <xf numFmtId="0" fontId="3" fillId="21" borderId="9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9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3" fontId="66" fillId="0" borderId="4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5" fillId="0" borderId="40" xfId="0" applyNumberFormat="1" applyFont="1" applyFill="1" applyBorder="1" applyAlignment="1">
      <alignment readingOrder="1"/>
    </xf>
    <xf numFmtId="0" fontId="3" fillId="0" borderId="13" xfId="0" applyFont="1" applyFill="1" applyBorder="1" applyAlignment="1">
      <alignment/>
    </xf>
    <xf numFmtId="3" fontId="67" fillId="0" borderId="40" xfId="0" applyNumberFormat="1" applyFont="1" applyFill="1" applyBorder="1" applyAlignment="1">
      <alignment readingOrder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96" xfId="0" applyFont="1" applyFill="1" applyBorder="1" applyAlignment="1">
      <alignment horizontal="center" wrapText="1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97" xfId="0" applyFont="1" applyFill="1" applyBorder="1" applyAlignment="1" applyProtection="1">
      <alignment horizontal="center" vertical="center" wrapText="1"/>
      <protection/>
    </xf>
    <xf numFmtId="1" fontId="3" fillId="0" borderId="4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0" fontId="3" fillId="0" borderId="15" xfId="461" applyNumberFormat="1" applyFont="1" applyFill="1" applyBorder="1" applyAlignment="1">
      <alignment/>
    </xf>
    <xf numFmtId="1" fontId="3" fillId="0" borderId="98" xfId="461" applyNumberFormat="1" applyFont="1" applyFill="1" applyBorder="1" applyAlignment="1">
      <alignment horizontal="center"/>
    </xf>
    <xf numFmtId="3" fontId="66" fillId="0" borderId="13" xfId="0" applyNumberFormat="1" applyFont="1" applyFill="1" applyBorder="1" applyAlignment="1">
      <alignment/>
    </xf>
    <xf numFmtId="3" fontId="66" fillId="0" borderId="97" xfId="0" applyNumberFormat="1" applyFont="1" applyFill="1" applyBorder="1" applyAlignment="1">
      <alignment/>
    </xf>
    <xf numFmtId="3" fontId="8" fillId="0" borderId="16" xfId="456" applyNumberFormat="1" applyFont="1" applyFill="1" applyBorder="1" applyAlignment="1" applyProtection="1">
      <alignment wrapText="1"/>
      <protection/>
    </xf>
    <xf numFmtId="3" fontId="65" fillId="0" borderId="13" xfId="0" applyNumberFormat="1" applyFont="1" applyFill="1" applyBorder="1" applyAlignment="1">
      <alignment readingOrder="1"/>
    </xf>
    <xf numFmtId="3" fontId="65" fillId="0" borderId="97" xfId="0" applyNumberFormat="1" applyFont="1" applyFill="1" applyBorder="1" applyAlignment="1">
      <alignment readingOrder="1"/>
    </xf>
    <xf numFmtId="3" fontId="8" fillId="0" borderId="16" xfId="456" applyNumberFormat="1" applyFont="1" applyFill="1" applyBorder="1" applyAlignment="1" applyProtection="1">
      <alignment wrapText="1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tabSelected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75" customWidth="1"/>
    <col min="2" max="2" width="2.28125" style="176" customWidth="1"/>
    <col min="3" max="3" width="2.140625" style="176" customWidth="1"/>
    <col min="4" max="4" width="3.28125" style="176" customWidth="1"/>
    <col min="5" max="6" width="2.8515625" style="176" customWidth="1"/>
    <col min="7" max="7" width="3.7109375" style="176" customWidth="1"/>
    <col min="8" max="8" width="2.8515625" style="176" customWidth="1"/>
    <col min="9" max="9" width="39.28125" style="176" customWidth="1"/>
    <col min="10" max="10" width="27.421875" style="30" customWidth="1"/>
    <col min="11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07" t="s">
        <v>267</v>
      </c>
      <c r="B1" s="108" t="s">
        <v>237</v>
      </c>
      <c r="C1" s="109"/>
      <c r="D1" s="109"/>
      <c r="E1" s="109"/>
      <c r="F1" s="109"/>
      <c r="G1" s="110"/>
      <c r="H1" s="109"/>
      <c r="I1" s="10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11"/>
      <c r="B2" s="112" t="s">
        <v>28</v>
      </c>
      <c r="C2" s="109"/>
      <c r="D2" s="109"/>
      <c r="E2" s="109"/>
      <c r="F2" s="109"/>
      <c r="G2" s="109"/>
      <c r="H2" s="109"/>
      <c r="I2" s="109"/>
      <c r="J2" s="6"/>
      <c r="K2" s="106" t="s">
        <v>275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11"/>
      <c r="B3" s="178" t="s">
        <v>276</v>
      </c>
      <c r="C3" s="109"/>
      <c r="D3" s="109"/>
      <c r="E3" s="109"/>
      <c r="F3" s="109"/>
      <c r="G3" s="109"/>
      <c r="H3" s="109"/>
      <c r="I3" s="109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13"/>
      <c r="B4" s="114"/>
      <c r="C4" s="114"/>
      <c r="D4" s="114"/>
      <c r="E4" s="114"/>
      <c r="F4" s="114"/>
      <c r="G4" s="114"/>
      <c r="H4" s="114"/>
      <c r="I4" s="1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13"/>
      <c r="B5" s="114"/>
      <c r="C5" s="114"/>
      <c r="D5" s="114"/>
      <c r="E5" s="114"/>
      <c r="F5" s="114"/>
      <c r="G5" s="114"/>
      <c r="H5" s="114"/>
      <c r="I5" s="1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15"/>
      <c r="B6" s="116"/>
      <c r="C6" s="116"/>
      <c r="D6" s="116"/>
      <c r="E6" s="116"/>
      <c r="F6" s="116"/>
      <c r="G6" s="116"/>
      <c r="H6" s="116"/>
      <c r="I6" s="117"/>
      <c r="J6" s="257" t="s">
        <v>29</v>
      </c>
      <c r="K6" s="8"/>
      <c r="L6" s="224"/>
      <c r="M6" s="224"/>
      <c r="N6" s="224"/>
      <c r="O6" s="22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251</v>
      </c>
      <c r="AS6"/>
      <c r="AT6"/>
      <c r="AU6"/>
    </row>
    <row r="7" spans="1:47" s="5" customFormat="1" ht="12" customHeight="1">
      <c r="A7" s="118"/>
      <c r="B7" s="119"/>
      <c r="C7" s="119"/>
      <c r="D7" s="119"/>
      <c r="E7" s="119"/>
      <c r="F7" s="119"/>
      <c r="G7" s="119"/>
      <c r="H7" s="119"/>
      <c r="I7" s="120"/>
      <c r="J7" s="258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21"/>
      <c r="B8" s="122"/>
      <c r="C8" s="122"/>
      <c r="D8" s="122"/>
      <c r="E8" s="122"/>
      <c r="F8" s="122"/>
      <c r="G8" s="122"/>
      <c r="H8" s="122"/>
      <c r="I8" s="122"/>
      <c r="J8" s="258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261</v>
      </c>
      <c r="AD8" s="11" t="s">
        <v>261</v>
      </c>
      <c r="AE8" s="11" t="s">
        <v>263</v>
      </c>
      <c r="AF8" s="11" t="s">
        <v>263</v>
      </c>
      <c r="AG8" s="11" t="s">
        <v>265</v>
      </c>
      <c r="AH8" s="11" t="s">
        <v>265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23" t="s">
        <v>31</v>
      </c>
      <c r="B9" s="124"/>
      <c r="C9" s="124"/>
      <c r="D9" s="124"/>
      <c r="E9" s="124"/>
      <c r="F9" s="125"/>
      <c r="G9" s="124"/>
      <c r="H9" s="124"/>
      <c r="I9" s="126"/>
      <c r="J9" s="259"/>
      <c r="K9" s="59" t="s">
        <v>252</v>
      </c>
      <c r="L9" s="225" t="s">
        <v>259</v>
      </c>
      <c r="M9" s="226" t="s">
        <v>253</v>
      </c>
      <c r="N9" s="225" t="s">
        <v>259</v>
      </c>
      <c r="O9" s="226" t="s">
        <v>254</v>
      </c>
      <c r="P9" s="71" t="s">
        <v>259</v>
      </c>
      <c r="Q9" s="59">
        <v>44</v>
      </c>
      <c r="R9" s="71" t="s">
        <v>259</v>
      </c>
      <c r="S9" s="59">
        <v>43</v>
      </c>
      <c r="T9" s="71" t="s">
        <v>259</v>
      </c>
      <c r="U9" s="59">
        <v>40</v>
      </c>
      <c r="V9" s="71" t="s">
        <v>259</v>
      </c>
      <c r="W9" s="59">
        <v>42</v>
      </c>
      <c r="X9" s="71" t="s">
        <v>259</v>
      </c>
      <c r="Y9" s="59">
        <v>41</v>
      </c>
      <c r="Z9" s="71" t="s">
        <v>259</v>
      </c>
      <c r="AA9" s="59">
        <v>101</v>
      </c>
      <c r="AB9" s="71" t="s">
        <v>259</v>
      </c>
      <c r="AC9" s="59">
        <v>184</v>
      </c>
      <c r="AD9" s="71" t="s">
        <v>259</v>
      </c>
      <c r="AE9" s="59">
        <v>181</v>
      </c>
      <c r="AF9" s="71" t="s">
        <v>259</v>
      </c>
      <c r="AG9" s="59">
        <v>180</v>
      </c>
      <c r="AH9" s="71" t="s">
        <v>259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27">
        <v>10</v>
      </c>
      <c r="B10" s="80" t="s">
        <v>32</v>
      </c>
      <c r="C10" s="80" t="s">
        <v>33</v>
      </c>
      <c r="D10" s="80"/>
      <c r="E10" s="80"/>
      <c r="F10" s="81"/>
      <c r="G10" s="80"/>
      <c r="H10" s="80"/>
      <c r="I10" s="80"/>
      <c r="J10" s="128">
        <v>20798568.80999999</v>
      </c>
      <c r="K10" s="14">
        <v>474062.41</v>
      </c>
      <c r="L10" s="72"/>
      <c r="M10" s="14">
        <v>10975919.302071283</v>
      </c>
      <c r="N10" s="72"/>
      <c r="O10" s="14">
        <v>6867285.077928718</v>
      </c>
      <c r="P10" s="72"/>
      <c r="Q10" s="14">
        <v>138098.88</v>
      </c>
      <c r="R10" s="72"/>
      <c r="S10" s="14">
        <v>68614.40000000001</v>
      </c>
      <c r="T10" s="72"/>
      <c r="U10" s="14">
        <v>649028.4500000002</v>
      </c>
      <c r="V10" s="72"/>
      <c r="W10" s="14">
        <v>1125505.4300000002</v>
      </c>
      <c r="X10" s="72"/>
      <c r="Y10" s="14">
        <v>112964.48</v>
      </c>
      <c r="Z10" s="72"/>
      <c r="AA10" s="14">
        <v>128123.39999999998</v>
      </c>
      <c r="AB10" s="72"/>
      <c r="AC10" s="14">
        <v>42598.829999999994</v>
      </c>
      <c r="AD10" s="72"/>
      <c r="AE10" s="14">
        <v>102976.97</v>
      </c>
      <c r="AF10" s="72"/>
      <c r="AG10" s="14">
        <v>113391.18000000001</v>
      </c>
      <c r="AH10" s="72"/>
      <c r="AI10" s="58"/>
      <c r="AN10" s="13">
        <v>1</v>
      </c>
      <c r="AS10"/>
      <c r="AT10"/>
      <c r="AU10"/>
    </row>
    <row r="11" spans="1:47" ht="13.5" customHeight="1">
      <c r="A11" s="127">
        <v>11</v>
      </c>
      <c r="B11" s="80"/>
      <c r="C11" s="80" t="s">
        <v>34</v>
      </c>
      <c r="D11" s="80" t="s">
        <v>35</v>
      </c>
      <c r="E11" s="80"/>
      <c r="F11" s="81"/>
      <c r="G11" s="80"/>
      <c r="H11" s="80"/>
      <c r="I11" s="80"/>
      <c r="J11" s="129">
        <v>1322519.76</v>
      </c>
      <c r="K11" s="15">
        <v>23524.020000000004</v>
      </c>
      <c r="L11" s="72">
        <f>K11/$K$10</f>
        <v>0.04962220058747118</v>
      </c>
      <c r="M11" s="15">
        <v>748989.6110140788</v>
      </c>
      <c r="N11" s="72">
        <f>M11/$M$10</f>
        <v>0.0682393511104565</v>
      </c>
      <c r="O11" s="15">
        <v>468618.6789859211</v>
      </c>
      <c r="P11" s="72">
        <f>O11/$O$10</f>
        <v>0.06823929306387029</v>
      </c>
      <c r="Q11" s="15">
        <v>4925.79</v>
      </c>
      <c r="R11" s="72">
        <f>Q11/$Q$10</f>
        <v>0.03566857312673354</v>
      </c>
      <c r="S11" s="15">
        <v>3110.09</v>
      </c>
      <c r="T11" s="72">
        <f>S11/$S$10</f>
        <v>0.04532707420016789</v>
      </c>
      <c r="U11" s="15">
        <v>27560.4</v>
      </c>
      <c r="V11" s="72">
        <f>U11/$U$10</f>
        <v>0.04246408612750334</v>
      </c>
      <c r="W11" s="15">
        <v>25788.05</v>
      </c>
      <c r="X11" s="72">
        <f>W11/$W$10</f>
        <v>0.022912417223966655</v>
      </c>
      <c r="Y11" s="15">
        <v>6435.14</v>
      </c>
      <c r="Z11" s="72">
        <f>Y11/$Y$10</f>
        <v>0.05696604808874436</v>
      </c>
      <c r="AA11" s="15">
        <v>6512.76</v>
      </c>
      <c r="AB11" s="72">
        <f>AA11/$AA$10</f>
        <v>0.05083193234022826</v>
      </c>
      <c r="AC11" s="15">
        <v>2612.68</v>
      </c>
      <c r="AD11" s="72">
        <f>AC11/$AC$10</f>
        <v>0.061332200907865314</v>
      </c>
      <c r="AE11" s="15">
        <v>2987.74</v>
      </c>
      <c r="AF11" s="72">
        <f>AE11/$AE$10</f>
        <v>0.029013671697662106</v>
      </c>
      <c r="AG11" s="15">
        <v>1454.8</v>
      </c>
      <c r="AH11" s="72">
        <f>AG11/$AG$10</f>
        <v>0.012829922045083222</v>
      </c>
      <c r="AI11" s="57"/>
      <c r="AN11" s="13">
        <v>1</v>
      </c>
      <c r="AS11"/>
      <c r="AT11"/>
      <c r="AU11"/>
    </row>
    <row r="12" spans="1:47" ht="13.5" customHeight="1">
      <c r="A12" s="127">
        <v>12</v>
      </c>
      <c r="B12" s="80"/>
      <c r="C12" s="80"/>
      <c r="D12" s="82" t="s">
        <v>36</v>
      </c>
      <c r="E12" s="83" t="s">
        <v>37</v>
      </c>
      <c r="F12" s="84"/>
      <c r="G12" s="85"/>
      <c r="H12" s="85"/>
      <c r="I12" s="80"/>
      <c r="J12" s="129">
        <v>1322519.76</v>
      </c>
      <c r="K12" s="15">
        <v>23524.020000000004</v>
      </c>
      <c r="L12" s="72">
        <f>K12/$K$10</f>
        <v>0.04962220058747118</v>
      </c>
      <c r="M12" s="15">
        <v>748989.6110140788</v>
      </c>
      <c r="N12" s="72">
        <f>M12/$M$10</f>
        <v>0.0682393511104565</v>
      </c>
      <c r="O12" s="15">
        <v>468618.6789859211</v>
      </c>
      <c r="P12" s="72">
        <f>O12/$O$10</f>
        <v>0.06823929306387029</v>
      </c>
      <c r="Q12" s="15">
        <v>4925.79</v>
      </c>
      <c r="R12" s="72">
        <f>Q12/$Q$10</f>
        <v>0.03566857312673354</v>
      </c>
      <c r="S12" s="15">
        <v>3110.09</v>
      </c>
      <c r="T12" s="72">
        <f>S12/$S$10</f>
        <v>0.04532707420016789</v>
      </c>
      <c r="U12" s="15">
        <v>27560.4</v>
      </c>
      <c r="V12" s="72">
        <f aca="true" t="shared" si="0" ref="V12:V75">U12/$U$10</f>
        <v>0.04246408612750334</v>
      </c>
      <c r="W12" s="15">
        <v>25788.05</v>
      </c>
      <c r="X12" s="72">
        <f>W12/$W$10</f>
        <v>0.022912417223966655</v>
      </c>
      <c r="Y12" s="15">
        <v>6435.14</v>
      </c>
      <c r="Z12" s="72">
        <f aca="true" t="shared" si="1" ref="Z12:Z75">Y12/$Y$10</f>
        <v>0.05696604808874436</v>
      </c>
      <c r="AA12" s="15">
        <v>6512.76</v>
      </c>
      <c r="AB12" s="72">
        <f>AA12/$AA$10</f>
        <v>0.05083193234022826</v>
      </c>
      <c r="AC12" s="15">
        <v>2612.68</v>
      </c>
      <c r="AD12" s="72">
        <f aca="true" t="shared" si="2" ref="AD12:AD75">AC12/$AC$10</f>
        <v>0.061332200907865314</v>
      </c>
      <c r="AE12" s="15">
        <v>2987.74</v>
      </c>
      <c r="AF12" s="72">
        <f aca="true" t="shared" si="3" ref="AF12:AF75">AE12/$AE$10</f>
        <v>0.029013671697662106</v>
      </c>
      <c r="AG12" s="15">
        <v>1454.8</v>
      </c>
      <c r="AH12" s="72">
        <f aca="true" t="shared" si="4" ref="AH12:AH75">AG12/$AG$10</f>
        <v>0.012829922045083222</v>
      </c>
      <c r="AI12" s="57"/>
      <c r="AN12" s="13"/>
      <c r="AS12"/>
      <c r="AT12"/>
      <c r="AU12"/>
    </row>
    <row r="13" spans="1:47" ht="13.5" customHeight="1">
      <c r="A13" s="127">
        <v>13</v>
      </c>
      <c r="B13" s="130"/>
      <c r="C13" s="130"/>
      <c r="D13" s="131"/>
      <c r="E13" s="131" t="s">
        <v>38</v>
      </c>
      <c r="F13" s="132" t="s">
        <v>39</v>
      </c>
      <c r="G13" s="130"/>
      <c r="H13" s="130"/>
      <c r="I13" s="130"/>
      <c r="J13" s="129">
        <v>979890.55</v>
      </c>
      <c r="K13" s="17">
        <v>21550.940000000002</v>
      </c>
      <c r="L13" s="72">
        <f>K13/$K$10</f>
        <v>0.04546013255933961</v>
      </c>
      <c r="M13" s="17">
        <v>541323.006398537</v>
      </c>
      <c r="N13" s="72">
        <f>M13/$M$10</f>
        <v>0.049319149631173315</v>
      </c>
      <c r="O13" s="17">
        <v>338688.253601463</v>
      </c>
      <c r="P13" s="72">
        <f>O13/$O$10</f>
        <v>0.04931909040590124</v>
      </c>
      <c r="Q13" s="17">
        <v>4808.64</v>
      </c>
      <c r="R13" s="72">
        <f>Q13/$Q$10</f>
        <v>0.03482026791238278</v>
      </c>
      <c r="S13" s="17">
        <v>2085.54</v>
      </c>
      <c r="T13" s="72">
        <f>S13/$S$10</f>
        <v>0.030395077418151287</v>
      </c>
      <c r="U13" s="17">
        <v>26940.27</v>
      </c>
      <c r="V13" s="72">
        <f t="shared" si="0"/>
        <v>0.04150861183357986</v>
      </c>
      <c r="W13" s="17">
        <v>24770.76</v>
      </c>
      <c r="X13" s="72">
        <f>W13/$W$10</f>
        <v>0.022008565520647904</v>
      </c>
      <c r="Y13" s="17">
        <v>6435.14</v>
      </c>
      <c r="Z13" s="72">
        <f t="shared" si="1"/>
        <v>0.05696604808874436</v>
      </c>
      <c r="AA13" s="17">
        <v>6236.5</v>
      </c>
      <c r="AB13" s="72">
        <f>AA13/$AA$10</f>
        <v>0.04867572980423561</v>
      </c>
      <c r="AC13" s="17">
        <v>2608.96</v>
      </c>
      <c r="AD13" s="72">
        <f t="shared" si="2"/>
        <v>0.06124487456580381</v>
      </c>
      <c r="AE13" s="17">
        <v>2987.74</v>
      </c>
      <c r="AF13" s="72">
        <f t="shared" si="3"/>
        <v>0.029013671697662106</v>
      </c>
      <c r="AG13" s="17">
        <v>1454.8</v>
      </c>
      <c r="AH13" s="72">
        <f t="shared" si="4"/>
        <v>0.012829922045083222</v>
      </c>
      <c r="AI13" s="57"/>
      <c r="AN13" s="13">
        <v>1</v>
      </c>
      <c r="AS13"/>
      <c r="AT13"/>
      <c r="AU13"/>
    </row>
    <row r="14" spans="1:47" ht="13.5" customHeight="1">
      <c r="A14" s="127">
        <v>14</v>
      </c>
      <c r="B14" s="130"/>
      <c r="C14" s="130"/>
      <c r="D14" s="131"/>
      <c r="E14" s="132" t="s">
        <v>40</v>
      </c>
      <c r="F14" s="132" t="s">
        <v>41</v>
      </c>
      <c r="G14" s="130"/>
      <c r="H14" s="130"/>
      <c r="I14" s="130"/>
      <c r="J14" s="129">
        <v>115084.43999999999</v>
      </c>
      <c r="K14" s="17">
        <v>1973.08</v>
      </c>
      <c r="L14" s="72">
        <f>K14/$K$10</f>
        <v>0.0041620680281315705</v>
      </c>
      <c r="M14" s="17">
        <v>67696.62388459643</v>
      </c>
      <c r="N14" s="72">
        <f>M14/$M$10</f>
        <v>0.006167740671327758</v>
      </c>
      <c r="O14" s="17">
        <v>42355.63611540357</v>
      </c>
      <c r="P14" s="72">
        <f>O14/$O$10</f>
        <v>0.006167741055564086</v>
      </c>
      <c r="Q14" s="17">
        <v>117.15</v>
      </c>
      <c r="R14" s="72">
        <f>Q14/$Q$10</f>
        <v>0.0008483052143507608</v>
      </c>
      <c r="S14" s="17">
        <v>1024.55</v>
      </c>
      <c r="T14" s="72">
        <f>S14/$S$10</f>
        <v>0.0149319967820166</v>
      </c>
      <c r="U14" s="17">
        <v>620.13</v>
      </c>
      <c r="V14" s="72">
        <f t="shared" si="0"/>
        <v>0.0009554742939234788</v>
      </c>
      <c r="W14" s="17">
        <v>1017.29</v>
      </c>
      <c r="X14" s="72">
        <f>W14/$W$10</f>
        <v>0.000903851703318748</v>
      </c>
      <c r="Y14" s="17"/>
      <c r="Z14" s="72">
        <f t="shared" si="1"/>
        <v>0</v>
      </c>
      <c r="AA14" s="17">
        <v>276.26</v>
      </c>
      <c r="AB14" s="72">
        <f>AA14/$AA$10</f>
        <v>0.0021562025359926447</v>
      </c>
      <c r="AC14" s="17">
        <v>3.72</v>
      </c>
      <c r="AD14" s="72">
        <f t="shared" si="2"/>
        <v>8.732634206150734E-05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27">
        <v>15</v>
      </c>
      <c r="B15" s="130"/>
      <c r="C15" s="130"/>
      <c r="D15" s="131"/>
      <c r="E15" s="132" t="s">
        <v>42</v>
      </c>
      <c r="F15" s="132" t="s">
        <v>43</v>
      </c>
      <c r="G15" s="130"/>
      <c r="H15" s="130"/>
      <c r="I15" s="130"/>
      <c r="J15" s="129">
        <v>227544.77000000002</v>
      </c>
      <c r="K15" s="17"/>
      <c r="L15" s="72">
        <f aca="true" t="shared" si="5" ref="L15:L78">K15/$K$10</f>
        <v>0</v>
      </c>
      <c r="M15" s="17">
        <v>139969.98073094548</v>
      </c>
      <c r="N15" s="72">
        <f aca="true" t="shared" si="6" ref="N15:N78">M15/$M$10</f>
        <v>0.012752460807955423</v>
      </c>
      <c r="O15" s="17">
        <v>87574.78926905453</v>
      </c>
      <c r="P15" s="72">
        <f>O15/$O$10</f>
        <v>0.012752461602404959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27">
        <v>16</v>
      </c>
      <c r="B16" s="130"/>
      <c r="C16" s="130"/>
      <c r="D16" s="131"/>
      <c r="E16" s="131" t="s">
        <v>44</v>
      </c>
      <c r="F16" s="132" t="s">
        <v>45</v>
      </c>
      <c r="G16" s="130"/>
      <c r="H16" s="132"/>
      <c r="I16" s="130"/>
      <c r="J16" s="129">
        <v>0</v>
      </c>
      <c r="K16" s="17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27">
        <v>17</v>
      </c>
      <c r="B17" s="130"/>
      <c r="C17" s="130"/>
      <c r="D17" s="131"/>
      <c r="E17" s="132" t="s">
        <v>46</v>
      </c>
      <c r="F17" s="132" t="s">
        <v>47</v>
      </c>
      <c r="G17" s="130"/>
      <c r="H17" s="132"/>
      <c r="I17" s="130"/>
      <c r="J17" s="129">
        <v>0</v>
      </c>
      <c r="K17" s="17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27">
        <v>18</v>
      </c>
      <c r="B18" s="130"/>
      <c r="C18" s="130"/>
      <c r="D18" s="131"/>
      <c r="E18" s="132" t="s">
        <v>48</v>
      </c>
      <c r="F18" s="132" t="s">
        <v>49</v>
      </c>
      <c r="G18" s="130"/>
      <c r="H18" s="132"/>
      <c r="I18" s="132"/>
      <c r="J18" s="129">
        <v>0</v>
      </c>
      <c r="K18" s="17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27">
        <v>19</v>
      </c>
      <c r="B19" s="130"/>
      <c r="C19" s="130"/>
      <c r="D19" s="131"/>
      <c r="E19" s="131" t="s">
        <v>50</v>
      </c>
      <c r="F19" s="132" t="s">
        <v>51</v>
      </c>
      <c r="G19" s="130"/>
      <c r="H19" s="132"/>
      <c r="I19" s="130"/>
      <c r="J19" s="129">
        <v>0</v>
      </c>
      <c r="K19" s="17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27">
        <v>20</v>
      </c>
      <c r="B20" s="130"/>
      <c r="C20" s="130"/>
      <c r="D20" s="82" t="s">
        <v>52</v>
      </c>
      <c r="E20" s="83" t="s">
        <v>53</v>
      </c>
      <c r="F20" s="132"/>
      <c r="G20" s="130"/>
      <c r="H20" s="130"/>
      <c r="I20" s="130"/>
      <c r="J20" s="129">
        <v>0</v>
      </c>
      <c r="K20" s="18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27">
        <v>21</v>
      </c>
      <c r="B21" s="130"/>
      <c r="C21" s="130"/>
      <c r="D21" s="82"/>
      <c r="E21" s="131" t="s">
        <v>38</v>
      </c>
      <c r="F21" s="132" t="s">
        <v>54</v>
      </c>
      <c r="G21" s="130"/>
      <c r="H21" s="130"/>
      <c r="I21" s="130"/>
      <c r="J21" s="129">
        <v>0</v>
      </c>
      <c r="K21" s="17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27">
        <v>22</v>
      </c>
      <c r="B22" s="130"/>
      <c r="C22" s="130"/>
      <c r="D22" s="131"/>
      <c r="E22" s="132" t="s">
        <v>40</v>
      </c>
      <c r="F22" s="132" t="s">
        <v>51</v>
      </c>
      <c r="G22" s="130"/>
      <c r="H22" s="130"/>
      <c r="I22" s="130"/>
      <c r="J22" s="129">
        <v>0</v>
      </c>
      <c r="K22" s="17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27">
        <v>23</v>
      </c>
      <c r="B23" s="133"/>
      <c r="C23" s="133"/>
      <c r="D23" s="133"/>
      <c r="E23" s="133"/>
      <c r="F23" s="133"/>
      <c r="G23" s="133"/>
      <c r="H23" s="133"/>
      <c r="I23" s="134"/>
      <c r="J23" s="135"/>
      <c r="K23" s="19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27">
        <v>24</v>
      </c>
      <c r="B24" s="132"/>
      <c r="C24" s="80" t="s">
        <v>55</v>
      </c>
      <c r="D24" s="86" t="s">
        <v>56</v>
      </c>
      <c r="E24" s="85"/>
      <c r="F24" s="84"/>
      <c r="G24" s="85"/>
      <c r="H24" s="85"/>
      <c r="I24" s="85"/>
      <c r="J24" s="129">
        <v>16598483.76</v>
      </c>
      <c r="K24" s="15">
        <v>404423.76999999996</v>
      </c>
      <c r="L24" s="72">
        <f t="shared" si="5"/>
        <v>0.8531023794947167</v>
      </c>
      <c r="M24" s="15">
        <v>8559858.881868958</v>
      </c>
      <c r="N24" s="72">
        <f t="shared" si="6"/>
        <v>0.779876258770745</v>
      </c>
      <c r="O24" s="15">
        <v>5355632.928131041</v>
      </c>
      <c r="P24" s="72">
        <f t="shared" si="10"/>
        <v>0.7798763073552766</v>
      </c>
      <c r="Q24" s="15">
        <v>133173.09</v>
      </c>
      <c r="R24" s="72">
        <f t="shared" si="7"/>
        <v>0.9643314268732665</v>
      </c>
      <c r="S24" s="15">
        <v>65504.31000000001</v>
      </c>
      <c r="T24" s="72">
        <f t="shared" si="8"/>
        <v>0.9546729257998322</v>
      </c>
      <c r="U24" s="15">
        <v>595402.8500000002</v>
      </c>
      <c r="V24" s="72">
        <f t="shared" si="0"/>
        <v>0.9173755788363361</v>
      </c>
      <c r="W24" s="15">
        <v>1004436.19</v>
      </c>
      <c r="X24" s="72">
        <f t="shared" si="11"/>
        <v>0.8924312253206986</v>
      </c>
      <c r="Y24" s="15">
        <v>106529.34</v>
      </c>
      <c r="Z24" s="72">
        <f t="shared" si="1"/>
        <v>0.9430339519112556</v>
      </c>
      <c r="AA24" s="15">
        <v>121610.63999999998</v>
      </c>
      <c r="AB24" s="72">
        <f t="shared" si="9"/>
        <v>0.9491680676597718</v>
      </c>
      <c r="AC24" s="15">
        <v>39986.149999999994</v>
      </c>
      <c r="AD24" s="72">
        <f t="shared" si="2"/>
        <v>0.9386677990921347</v>
      </c>
      <c r="AE24" s="15">
        <v>99989.23</v>
      </c>
      <c r="AF24" s="72">
        <f t="shared" si="3"/>
        <v>0.9709863283023379</v>
      </c>
      <c r="AG24" s="15">
        <v>111936.38</v>
      </c>
      <c r="AH24" s="72">
        <f t="shared" si="4"/>
        <v>0.9871700779549167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27">
        <v>25</v>
      </c>
      <c r="B25" s="132"/>
      <c r="C25" s="85"/>
      <c r="D25" s="82" t="s">
        <v>36</v>
      </c>
      <c r="E25" s="83" t="s">
        <v>57</v>
      </c>
      <c r="F25" s="84"/>
      <c r="G25" s="85"/>
      <c r="H25" s="85"/>
      <c r="I25" s="85"/>
      <c r="J25" s="129">
        <v>3625241.6099999994</v>
      </c>
      <c r="K25" s="15">
        <v>182146.77</v>
      </c>
      <c r="L25" s="72">
        <f t="shared" si="5"/>
        <v>0.38422529641192177</v>
      </c>
      <c r="M25" s="15">
        <v>1405056.9208369944</v>
      </c>
      <c r="N25" s="72">
        <f t="shared" si="6"/>
        <v>0.12801268688007245</v>
      </c>
      <c r="O25" s="15">
        <v>879099.6691630055</v>
      </c>
      <c r="P25" s="72">
        <f t="shared" si="10"/>
        <v>0.12801269485497402</v>
      </c>
      <c r="Q25" s="15">
        <v>0</v>
      </c>
      <c r="R25" s="72">
        <f t="shared" si="7"/>
        <v>0</v>
      </c>
      <c r="S25" s="15">
        <v>27459.65</v>
      </c>
      <c r="T25" s="72">
        <f t="shared" si="8"/>
        <v>0.40020243564033203</v>
      </c>
      <c r="U25" s="15">
        <v>343096.30000000005</v>
      </c>
      <c r="V25" s="72">
        <f t="shared" si="0"/>
        <v>0.5286306016323321</v>
      </c>
      <c r="W25" s="15">
        <v>469680.58999999997</v>
      </c>
      <c r="X25" s="72">
        <f t="shared" si="11"/>
        <v>0.4173063740794213</v>
      </c>
      <c r="Y25" s="15">
        <v>98702.4</v>
      </c>
      <c r="Z25" s="72">
        <f t="shared" si="1"/>
        <v>0.8737472168242619</v>
      </c>
      <c r="AA25" s="15">
        <v>0</v>
      </c>
      <c r="AB25" s="72">
        <f t="shared" si="9"/>
        <v>0</v>
      </c>
      <c r="AC25" s="15">
        <v>11828.32</v>
      </c>
      <c r="AD25" s="72">
        <f t="shared" si="2"/>
        <v>0.27766771998198075</v>
      </c>
      <c r="AE25" s="15">
        <v>99989.23</v>
      </c>
      <c r="AF25" s="72">
        <f t="shared" si="3"/>
        <v>0.9709863283023379</v>
      </c>
      <c r="AG25" s="15">
        <v>108181.76000000001</v>
      </c>
      <c r="AH25" s="72">
        <f t="shared" si="4"/>
        <v>0.9540579787599001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27">
        <v>26</v>
      </c>
      <c r="B26" s="132"/>
      <c r="C26" s="132"/>
      <c r="D26" s="132"/>
      <c r="E26" s="130" t="s">
        <v>38</v>
      </c>
      <c r="F26" s="87" t="s">
        <v>37</v>
      </c>
      <c r="G26" s="132"/>
      <c r="H26" s="132"/>
      <c r="I26" s="132"/>
      <c r="J26" s="129">
        <v>3584388.6399999997</v>
      </c>
      <c r="K26" s="21">
        <v>181836.66</v>
      </c>
      <c r="L26" s="72">
        <f t="shared" si="5"/>
        <v>0.3835711420359189</v>
      </c>
      <c r="M26" s="21">
        <v>1397277.148371128</v>
      </c>
      <c r="N26" s="72">
        <f t="shared" si="6"/>
        <v>0.12730388315696212</v>
      </c>
      <c r="O26" s="21">
        <v>874232.111628872</v>
      </c>
      <c r="P26" s="72">
        <f t="shared" si="10"/>
        <v>0.12730389108770684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342936.21</v>
      </c>
      <c r="V26" s="72">
        <f t="shared" si="0"/>
        <v>0.5283839406423554</v>
      </c>
      <c r="W26" s="21">
        <v>469404.8</v>
      </c>
      <c r="X26" s="72">
        <f t="shared" si="11"/>
        <v>0.41706133750061064</v>
      </c>
      <c r="Y26" s="21">
        <v>98702.4</v>
      </c>
      <c r="Z26" s="72">
        <f t="shared" si="1"/>
        <v>0.8737472168242619</v>
      </c>
      <c r="AA26" s="21">
        <v>0</v>
      </c>
      <c r="AB26" s="72">
        <f t="shared" si="9"/>
        <v>0</v>
      </c>
      <c r="AC26" s="21">
        <v>11828.32</v>
      </c>
      <c r="AD26" s="72">
        <f t="shared" si="2"/>
        <v>0.27766771998198075</v>
      </c>
      <c r="AE26" s="21">
        <v>99989.23</v>
      </c>
      <c r="AF26" s="72">
        <f t="shared" si="3"/>
        <v>0.9709863283023379</v>
      </c>
      <c r="AG26" s="21">
        <v>108181.76000000001</v>
      </c>
      <c r="AH26" s="72">
        <f t="shared" si="4"/>
        <v>0.9540579787599001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27">
        <v>27</v>
      </c>
      <c r="B27" s="130"/>
      <c r="C27" s="130"/>
      <c r="D27" s="130"/>
      <c r="E27" s="130"/>
      <c r="F27" s="136" t="s">
        <v>58</v>
      </c>
      <c r="G27" s="137" t="s">
        <v>59</v>
      </c>
      <c r="H27" s="137"/>
      <c r="I27" s="137"/>
      <c r="J27" s="129">
        <v>3408335.3899999997</v>
      </c>
      <c r="K27" s="21">
        <v>5783.41</v>
      </c>
      <c r="L27" s="72">
        <f t="shared" si="5"/>
        <v>0.012199680628548466</v>
      </c>
      <c r="M27" s="21">
        <v>1397277.148371128</v>
      </c>
      <c r="N27" s="72">
        <f t="shared" si="6"/>
        <v>0.12730388315696212</v>
      </c>
      <c r="O27" s="21">
        <v>874232.111628872</v>
      </c>
      <c r="P27" s="72">
        <f t="shared" si="10"/>
        <v>0.12730389108770684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342936.21</v>
      </c>
      <c r="V27" s="72">
        <f t="shared" si="0"/>
        <v>0.5283839406423554</v>
      </c>
      <c r="W27" s="21">
        <v>469404.8</v>
      </c>
      <c r="X27" s="72">
        <f t="shared" si="11"/>
        <v>0.41706133750061064</v>
      </c>
      <c r="Y27" s="21">
        <v>98702.4</v>
      </c>
      <c r="Z27" s="72">
        <f t="shared" si="1"/>
        <v>0.8737472168242619</v>
      </c>
      <c r="AA27" s="21">
        <v>0</v>
      </c>
      <c r="AB27" s="72">
        <f t="shared" si="9"/>
        <v>0</v>
      </c>
      <c r="AC27" s="21">
        <v>11828.32</v>
      </c>
      <c r="AD27" s="72">
        <f t="shared" si="2"/>
        <v>0.27766771998198075</v>
      </c>
      <c r="AE27" s="21">
        <v>99989.23</v>
      </c>
      <c r="AF27" s="72">
        <f t="shared" si="3"/>
        <v>0.9709863283023379</v>
      </c>
      <c r="AG27" s="21">
        <v>108181.76000000001</v>
      </c>
      <c r="AH27" s="72">
        <f t="shared" si="4"/>
        <v>0.9540579787599001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27">
        <v>28</v>
      </c>
      <c r="B28" s="132"/>
      <c r="C28" s="132"/>
      <c r="D28" s="132"/>
      <c r="E28" s="132"/>
      <c r="F28" s="133"/>
      <c r="G28" s="132" t="s">
        <v>60</v>
      </c>
      <c r="H28" s="138" t="s">
        <v>61</v>
      </c>
      <c r="I28" s="138"/>
      <c r="J28" s="129">
        <v>1712012.4100000001</v>
      </c>
      <c r="K28" s="17"/>
      <c r="L28" s="72">
        <f t="shared" si="5"/>
        <v>0</v>
      </c>
      <c r="M28" s="17">
        <v>707769.4094171352</v>
      </c>
      <c r="N28" s="72">
        <f t="shared" si="6"/>
        <v>0.06448383865974405</v>
      </c>
      <c r="O28" s="17">
        <v>442828.9305828649</v>
      </c>
      <c r="P28" s="72">
        <f t="shared" si="10"/>
        <v>0.06448384267694172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455466.59</v>
      </c>
      <c r="X28" s="72">
        <f t="shared" si="11"/>
        <v>0.4046773812543934</v>
      </c>
      <c r="Y28" s="17"/>
      <c r="Z28" s="72">
        <f t="shared" si="1"/>
        <v>0</v>
      </c>
      <c r="AA28" s="17"/>
      <c r="AB28" s="72">
        <f t="shared" si="9"/>
        <v>0</v>
      </c>
      <c r="AC28" s="17">
        <v>5958.25</v>
      </c>
      <c r="AD28" s="72">
        <f t="shared" si="2"/>
        <v>0.13986886494300432</v>
      </c>
      <c r="AE28" s="17">
        <v>99989.23</v>
      </c>
      <c r="AF28" s="72">
        <f t="shared" si="3"/>
        <v>0.9709863283023379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27">
        <v>29</v>
      </c>
      <c r="B29" s="132"/>
      <c r="C29" s="132"/>
      <c r="D29" s="132"/>
      <c r="E29" s="132"/>
      <c r="F29" s="133"/>
      <c r="G29" s="132" t="s">
        <v>62</v>
      </c>
      <c r="H29" s="132" t="s">
        <v>63</v>
      </c>
      <c r="I29" s="132"/>
      <c r="J29" s="129">
        <v>683236.8300000001</v>
      </c>
      <c r="K29" s="17">
        <v>2473.33</v>
      </c>
      <c r="L29" s="72">
        <f t="shared" si="5"/>
        <v>0.005217308834927452</v>
      </c>
      <c r="M29" s="17">
        <v>294874.1943554168</v>
      </c>
      <c r="N29" s="72">
        <f t="shared" si="6"/>
        <v>0.02686555779430436</v>
      </c>
      <c r="O29" s="17">
        <v>184493.4556445832</v>
      </c>
      <c r="P29" s="72">
        <f t="shared" si="10"/>
        <v>0.026865559467967995</v>
      </c>
      <c r="Q29" s="17"/>
      <c r="R29" s="72">
        <f t="shared" si="7"/>
        <v>0</v>
      </c>
      <c r="S29" s="17"/>
      <c r="T29" s="72">
        <f t="shared" si="8"/>
        <v>0</v>
      </c>
      <c r="U29" s="17">
        <v>146659.76</v>
      </c>
      <c r="V29" s="72">
        <f t="shared" si="0"/>
        <v>0.22596815285986302</v>
      </c>
      <c r="W29" s="17">
        <v>5960.8</v>
      </c>
      <c r="X29" s="72">
        <f t="shared" si="11"/>
        <v>0.005296109499889307</v>
      </c>
      <c r="Y29" s="17"/>
      <c r="Z29" s="72">
        <f t="shared" si="1"/>
        <v>0</v>
      </c>
      <c r="AA29" s="17"/>
      <c r="AB29" s="72">
        <f t="shared" si="9"/>
        <v>0</v>
      </c>
      <c r="AC29" s="17">
        <v>2510.39</v>
      </c>
      <c r="AD29" s="72">
        <f t="shared" si="2"/>
        <v>0.05893096124940521</v>
      </c>
      <c r="AE29" s="17"/>
      <c r="AF29" s="72">
        <f t="shared" si="3"/>
        <v>0</v>
      </c>
      <c r="AG29" s="17">
        <v>46264.9</v>
      </c>
      <c r="AH29" s="72">
        <f t="shared" si="4"/>
        <v>0.4080114520370985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27">
        <v>30</v>
      </c>
      <c r="B30" s="132"/>
      <c r="C30" s="132"/>
      <c r="D30" s="132"/>
      <c r="E30" s="132"/>
      <c r="F30" s="133"/>
      <c r="G30" s="132" t="s">
        <v>64</v>
      </c>
      <c r="H30" s="132" t="s">
        <v>65</v>
      </c>
      <c r="I30" s="132"/>
      <c r="J30" s="129">
        <v>528310.92</v>
      </c>
      <c r="K30" s="17">
        <v>1841.9</v>
      </c>
      <c r="L30" s="72">
        <f t="shared" si="5"/>
        <v>0.0038853534073709835</v>
      </c>
      <c r="M30" s="17">
        <v>219594.43097542587</v>
      </c>
      <c r="N30" s="72">
        <f t="shared" si="6"/>
        <v>0.020006928343030535</v>
      </c>
      <c r="O30" s="17">
        <v>137393.2890245741</v>
      </c>
      <c r="P30" s="72">
        <f t="shared" si="10"/>
        <v>0.02000692958941703</v>
      </c>
      <c r="Q30" s="17"/>
      <c r="R30" s="72">
        <f t="shared" si="7"/>
        <v>0</v>
      </c>
      <c r="S30" s="17"/>
      <c r="T30" s="72">
        <f t="shared" si="8"/>
        <v>0</v>
      </c>
      <c r="U30" s="17">
        <v>109218.33</v>
      </c>
      <c r="V30" s="72">
        <f t="shared" si="0"/>
        <v>0.16827972641260944</v>
      </c>
      <c r="W30" s="17">
        <v>4439.04</v>
      </c>
      <c r="X30" s="72">
        <f t="shared" si="11"/>
        <v>0.0039440413894760145</v>
      </c>
      <c r="Y30" s="17">
        <v>19500.7</v>
      </c>
      <c r="Z30" s="72">
        <f t="shared" si="1"/>
        <v>0.17262682924756526</v>
      </c>
      <c r="AA30" s="17"/>
      <c r="AB30" s="72">
        <f t="shared" si="9"/>
        <v>0</v>
      </c>
      <c r="AC30" s="17">
        <v>1869.5</v>
      </c>
      <c r="AD30" s="72">
        <f t="shared" si="2"/>
        <v>0.043886181850534396</v>
      </c>
      <c r="AE30" s="17"/>
      <c r="AF30" s="72">
        <f t="shared" si="3"/>
        <v>0</v>
      </c>
      <c r="AG30" s="17">
        <v>34453.73</v>
      </c>
      <c r="AH30" s="72">
        <f t="shared" si="4"/>
        <v>0.3038484121957281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27">
        <v>31</v>
      </c>
      <c r="B31" s="132"/>
      <c r="C31" s="132"/>
      <c r="D31" s="132"/>
      <c r="E31" s="132"/>
      <c r="F31" s="133"/>
      <c r="G31" s="132" t="s">
        <v>66</v>
      </c>
      <c r="H31" s="132" t="s">
        <v>67</v>
      </c>
      <c r="I31" s="132"/>
      <c r="J31" s="129">
        <v>0</v>
      </c>
      <c r="K31" s="17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27">
        <v>32</v>
      </c>
      <c r="B32" s="132"/>
      <c r="C32" s="132"/>
      <c r="D32" s="132"/>
      <c r="E32" s="132"/>
      <c r="F32" s="133"/>
      <c r="G32" s="132" t="s">
        <v>68</v>
      </c>
      <c r="H32" s="132" t="s">
        <v>69</v>
      </c>
      <c r="I32" s="132"/>
      <c r="J32" s="129">
        <v>484775.23</v>
      </c>
      <c r="K32" s="17">
        <v>1468.18</v>
      </c>
      <c r="L32" s="72">
        <f t="shared" si="5"/>
        <v>0.0030970183862500302</v>
      </c>
      <c r="M32" s="17">
        <v>175039.11362315025</v>
      </c>
      <c r="N32" s="72">
        <f t="shared" si="6"/>
        <v>0.0159475583598832</v>
      </c>
      <c r="O32" s="17">
        <v>109516.43637684974</v>
      </c>
      <c r="P32" s="72">
        <f t="shared" si="10"/>
        <v>0.015947559353380103</v>
      </c>
      <c r="Q32" s="17"/>
      <c r="R32" s="72">
        <f t="shared" si="7"/>
        <v>0</v>
      </c>
      <c r="S32" s="17"/>
      <c r="T32" s="72">
        <f t="shared" si="8"/>
        <v>0</v>
      </c>
      <c r="U32" s="17">
        <v>87058.12</v>
      </c>
      <c r="V32" s="72">
        <f t="shared" si="0"/>
        <v>0.1341360613698829</v>
      </c>
      <c r="W32" s="17">
        <v>3538.37</v>
      </c>
      <c r="X32" s="72">
        <f t="shared" si="11"/>
        <v>0.003143805356851987</v>
      </c>
      <c r="Y32" s="17">
        <v>79201.7</v>
      </c>
      <c r="Z32" s="72">
        <f t="shared" si="1"/>
        <v>0.7011203875766967</v>
      </c>
      <c r="AA32" s="17"/>
      <c r="AB32" s="72">
        <f t="shared" si="9"/>
        <v>0</v>
      </c>
      <c r="AC32" s="17">
        <v>1490.18</v>
      </c>
      <c r="AD32" s="72">
        <f t="shared" si="2"/>
        <v>0.034981711939036826</v>
      </c>
      <c r="AE32" s="17"/>
      <c r="AF32" s="72">
        <f t="shared" si="3"/>
        <v>0</v>
      </c>
      <c r="AG32" s="17">
        <v>27463.13</v>
      </c>
      <c r="AH32" s="72">
        <f t="shared" si="4"/>
        <v>0.24219811452707343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27">
        <v>33</v>
      </c>
      <c r="B33" s="132"/>
      <c r="C33" s="132"/>
      <c r="D33" s="132"/>
      <c r="E33" s="132"/>
      <c r="F33" s="136" t="s">
        <v>70</v>
      </c>
      <c r="G33" s="137" t="s">
        <v>71</v>
      </c>
      <c r="H33" s="132"/>
      <c r="I33" s="132"/>
      <c r="J33" s="129">
        <v>176053.25</v>
      </c>
      <c r="K33" s="18">
        <v>176053.25</v>
      </c>
      <c r="L33" s="72">
        <f t="shared" si="5"/>
        <v>0.37137146140737043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27">
        <v>34</v>
      </c>
      <c r="B34" s="132"/>
      <c r="C34" s="132"/>
      <c r="D34" s="132"/>
      <c r="E34" s="132"/>
      <c r="F34" s="136"/>
      <c r="G34" s="132" t="s">
        <v>60</v>
      </c>
      <c r="H34" s="22" t="s">
        <v>72</v>
      </c>
      <c r="I34" s="132"/>
      <c r="J34" s="129">
        <v>176053.25</v>
      </c>
      <c r="K34" s="23">
        <v>176053.25</v>
      </c>
      <c r="L34" s="72">
        <f t="shared" si="5"/>
        <v>0.37137146140737043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27">
        <v>35</v>
      </c>
      <c r="B35" s="132"/>
      <c r="C35" s="132"/>
      <c r="D35" s="132"/>
      <c r="E35" s="132"/>
      <c r="F35" s="136"/>
      <c r="G35" s="132" t="s">
        <v>73</v>
      </c>
      <c r="H35" s="22" t="s">
        <v>74</v>
      </c>
      <c r="I35" s="132"/>
      <c r="J35" s="129">
        <v>0</v>
      </c>
      <c r="K35" s="2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27">
        <v>36</v>
      </c>
      <c r="B36" s="132"/>
      <c r="C36" s="132"/>
      <c r="D36" s="132"/>
      <c r="E36" s="130" t="s">
        <v>40</v>
      </c>
      <c r="F36" s="136" t="s">
        <v>53</v>
      </c>
      <c r="G36" s="132"/>
      <c r="H36" s="132"/>
      <c r="I36" s="132"/>
      <c r="J36" s="129">
        <v>40852.969999999994</v>
      </c>
      <c r="K36" s="21">
        <v>310.11</v>
      </c>
      <c r="L36" s="72">
        <f t="shared" si="5"/>
        <v>0.0006541543760029403</v>
      </c>
      <c r="M36" s="21">
        <v>7779.772465866426</v>
      </c>
      <c r="N36" s="72">
        <f t="shared" si="6"/>
        <v>0.0007088037231103086</v>
      </c>
      <c r="O36" s="21">
        <v>4867.557534133574</v>
      </c>
      <c r="P36" s="72">
        <f t="shared" si="10"/>
        <v>0.0007088037672671814</v>
      </c>
      <c r="Q36" s="21">
        <v>0</v>
      </c>
      <c r="R36" s="72">
        <f t="shared" si="7"/>
        <v>0</v>
      </c>
      <c r="S36" s="21">
        <v>27459.65</v>
      </c>
      <c r="T36" s="72">
        <f t="shared" si="8"/>
        <v>0.40020243564033203</v>
      </c>
      <c r="U36" s="21">
        <v>160.09</v>
      </c>
      <c r="V36" s="72">
        <f t="shared" si="0"/>
        <v>0.0002466609899766335</v>
      </c>
      <c r="W36" s="21">
        <v>275.79</v>
      </c>
      <c r="X36" s="72">
        <f t="shared" si="11"/>
        <v>0.0002450365788106415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27">
        <v>37</v>
      </c>
      <c r="B37" s="132"/>
      <c r="C37" s="132"/>
      <c r="D37" s="132"/>
      <c r="E37" s="132"/>
      <c r="F37" s="136" t="s">
        <v>58</v>
      </c>
      <c r="G37" s="137" t="s">
        <v>59</v>
      </c>
      <c r="H37" s="132"/>
      <c r="I37" s="132"/>
      <c r="J37" s="129">
        <v>40852.969999999994</v>
      </c>
      <c r="K37" s="21">
        <v>310.11</v>
      </c>
      <c r="L37" s="72">
        <f t="shared" si="5"/>
        <v>0.0006541543760029403</v>
      </c>
      <c r="M37" s="21">
        <v>7779.772465866426</v>
      </c>
      <c r="N37" s="72">
        <f t="shared" si="6"/>
        <v>0.0007088037231103086</v>
      </c>
      <c r="O37" s="21">
        <v>4867.557534133574</v>
      </c>
      <c r="P37" s="72">
        <f t="shared" si="10"/>
        <v>0.0007088037672671814</v>
      </c>
      <c r="Q37" s="21">
        <v>0</v>
      </c>
      <c r="R37" s="72">
        <f t="shared" si="7"/>
        <v>0</v>
      </c>
      <c r="S37" s="21">
        <v>27459.65</v>
      </c>
      <c r="T37" s="72">
        <f t="shared" si="8"/>
        <v>0.40020243564033203</v>
      </c>
      <c r="U37" s="21">
        <v>160.09</v>
      </c>
      <c r="V37" s="72">
        <f t="shared" si="0"/>
        <v>0.0002466609899766335</v>
      </c>
      <c r="W37" s="21">
        <v>275.79</v>
      </c>
      <c r="X37" s="72">
        <f t="shared" si="11"/>
        <v>0.0002450365788106415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27">
        <v>38</v>
      </c>
      <c r="B38" s="132"/>
      <c r="C38" s="132"/>
      <c r="D38" s="132"/>
      <c r="E38" s="132"/>
      <c r="F38" s="133"/>
      <c r="G38" s="132" t="s">
        <v>60</v>
      </c>
      <c r="H38" s="22" t="s">
        <v>75</v>
      </c>
      <c r="I38" s="22"/>
      <c r="J38" s="129">
        <v>13739.38</v>
      </c>
      <c r="K38" s="17">
        <v>310.11</v>
      </c>
      <c r="L38" s="72">
        <f t="shared" si="5"/>
        <v>0.0006541543760029403</v>
      </c>
      <c r="M38" s="17">
        <v>7779.772465866426</v>
      </c>
      <c r="N38" s="72">
        <f t="shared" si="6"/>
        <v>0.0007088037231103086</v>
      </c>
      <c r="O38" s="17">
        <v>4867.557534133574</v>
      </c>
      <c r="P38" s="72">
        <f t="shared" si="10"/>
        <v>0.0007088037672671814</v>
      </c>
      <c r="Q38" s="17"/>
      <c r="R38" s="72">
        <f t="shared" si="7"/>
        <v>0</v>
      </c>
      <c r="S38" s="17">
        <v>346.06</v>
      </c>
      <c r="T38" s="72">
        <f t="shared" si="8"/>
        <v>0.005043547710101669</v>
      </c>
      <c r="U38" s="17">
        <v>160.09</v>
      </c>
      <c r="V38" s="72">
        <f t="shared" si="0"/>
        <v>0.0002466609899766335</v>
      </c>
      <c r="W38" s="17">
        <v>275.79</v>
      </c>
      <c r="X38" s="72">
        <f t="shared" si="11"/>
        <v>0.0002450365788106415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27">
        <v>39</v>
      </c>
      <c r="B39" s="132"/>
      <c r="C39" s="132"/>
      <c r="D39" s="132"/>
      <c r="E39" s="132"/>
      <c r="F39" s="133"/>
      <c r="G39" s="132" t="s">
        <v>73</v>
      </c>
      <c r="H39" s="22" t="s">
        <v>76</v>
      </c>
      <c r="I39" s="22"/>
      <c r="J39" s="129">
        <v>27113.59</v>
      </c>
      <c r="K39" s="17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>
        <v>27113.59</v>
      </c>
      <c r="T39" s="72">
        <f t="shared" si="8"/>
        <v>0.39515888793023035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27">
        <v>40</v>
      </c>
      <c r="B40" s="132"/>
      <c r="C40" s="132"/>
      <c r="D40" s="132"/>
      <c r="E40" s="132"/>
      <c r="F40" s="136" t="s">
        <v>70</v>
      </c>
      <c r="G40" s="137" t="s">
        <v>71</v>
      </c>
      <c r="H40" s="132"/>
      <c r="I40" s="132"/>
      <c r="J40" s="129">
        <v>0</v>
      </c>
      <c r="K40" s="21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27">
        <v>41</v>
      </c>
      <c r="B41" s="132"/>
      <c r="C41" s="132"/>
      <c r="D41" s="132"/>
      <c r="E41" s="132"/>
      <c r="F41" s="133"/>
      <c r="G41" s="132" t="s">
        <v>60</v>
      </c>
      <c r="H41" s="22" t="s">
        <v>75</v>
      </c>
      <c r="I41" s="22"/>
      <c r="J41" s="129">
        <v>0</v>
      </c>
      <c r="K41" s="17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27">
        <v>42</v>
      </c>
      <c r="B42" s="132"/>
      <c r="C42" s="132"/>
      <c r="D42" s="132"/>
      <c r="E42" s="132"/>
      <c r="F42" s="133"/>
      <c r="G42" s="132" t="s">
        <v>73</v>
      </c>
      <c r="H42" s="22" t="s">
        <v>76</v>
      </c>
      <c r="I42" s="22"/>
      <c r="J42" s="129">
        <v>0</v>
      </c>
      <c r="K42" s="17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27">
        <v>43</v>
      </c>
      <c r="B43" s="133"/>
      <c r="C43" s="133"/>
      <c r="D43" s="133"/>
      <c r="E43" s="133"/>
      <c r="F43" s="133"/>
      <c r="G43" s="133"/>
      <c r="H43" s="133"/>
      <c r="I43" s="134"/>
      <c r="J43" s="135"/>
      <c r="K43" s="19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27">
        <v>44</v>
      </c>
      <c r="B44" s="132"/>
      <c r="C44" s="132"/>
      <c r="D44" s="82" t="s">
        <v>52</v>
      </c>
      <c r="E44" s="83" t="s">
        <v>77</v>
      </c>
      <c r="F44" s="84"/>
      <c r="G44" s="85"/>
      <c r="H44" s="85"/>
      <c r="I44" s="85"/>
      <c r="J44" s="129">
        <v>0</v>
      </c>
      <c r="K44" s="15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27">
        <v>45</v>
      </c>
      <c r="B45" s="132"/>
      <c r="C45" s="132"/>
      <c r="D45" s="132"/>
      <c r="E45" s="130" t="s">
        <v>38</v>
      </c>
      <c r="F45" s="87" t="s">
        <v>37</v>
      </c>
      <c r="G45" s="132"/>
      <c r="H45" s="132"/>
      <c r="I45" s="132"/>
      <c r="J45" s="129">
        <v>0</v>
      </c>
      <c r="K45" s="15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27">
        <v>46</v>
      </c>
      <c r="B46" s="132"/>
      <c r="C46" s="132"/>
      <c r="D46" s="132"/>
      <c r="E46" s="132"/>
      <c r="F46" s="136" t="s">
        <v>58</v>
      </c>
      <c r="G46" s="137" t="s">
        <v>59</v>
      </c>
      <c r="H46" s="132"/>
      <c r="I46" s="132"/>
      <c r="J46" s="129">
        <v>0</v>
      </c>
      <c r="K46" s="15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27">
        <v>47</v>
      </c>
      <c r="B47" s="130"/>
      <c r="C47" s="130"/>
      <c r="D47" s="130"/>
      <c r="E47" s="130"/>
      <c r="F47" s="136"/>
      <c r="G47" s="132" t="s">
        <v>60</v>
      </c>
      <c r="H47" s="22" t="s">
        <v>78</v>
      </c>
      <c r="I47" s="22"/>
      <c r="J47" s="129">
        <v>0</v>
      </c>
      <c r="K47" s="21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27">
        <v>48</v>
      </c>
      <c r="B48" s="132"/>
      <c r="C48" s="132"/>
      <c r="D48" s="132"/>
      <c r="E48" s="132"/>
      <c r="F48" s="133"/>
      <c r="G48" s="132"/>
      <c r="H48" s="133" t="s">
        <v>79</v>
      </c>
      <c r="I48" s="133" t="s">
        <v>80</v>
      </c>
      <c r="J48" s="129">
        <v>0</v>
      </c>
      <c r="K48" s="2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27">
        <v>49</v>
      </c>
      <c r="B49" s="130"/>
      <c r="C49" s="130"/>
      <c r="D49" s="130"/>
      <c r="E49" s="130"/>
      <c r="F49" s="136"/>
      <c r="G49" s="132"/>
      <c r="H49" s="132" t="s">
        <v>81</v>
      </c>
      <c r="I49" s="132" t="s">
        <v>82</v>
      </c>
      <c r="J49" s="129">
        <v>0</v>
      </c>
      <c r="K49" s="2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27">
        <v>50</v>
      </c>
      <c r="B50" s="130"/>
      <c r="C50" s="130"/>
      <c r="D50" s="130"/>
      <c r="E50" s="130"/>
      <c r="F50" s="136"/>
      <c r="G50" s="132"/>
      <c r="H50" s="132" t="s">
        <v>83</v>
      </c>
      <c r="I50" s="132" t="s">
        <v>84</v>
      </c>
      <c r="J50" s="129">
        <v>0</v>
      </c>
      <c r="K50" s="2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27">
        <v>51</v>
      </c>
      <c r="B51" s="130"/>
      <c r="C51" s="130"/>
      <c r="D51" s="130"/>
      <c r="E51" s="130"/>
      <c r="F51" s="136"/>
      <c r="G51" s="132" t="s">
        <v>73</v>
      </c>
      <c r="H51" s="132" t="s">
        <v>85</v>
      </c>
      <c r="I51" s="132"/>
      <c r="J51" s="129">
        <v>0</v>
      </c>
      <c r="K51" s="21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27">
        <v>52</v>
      </c>
      <c r="B52" s="132"/>
      <c r="C52" s="132"/>
      <c r="D52" s="132"/>
      <c r="E52" s="132"/>
      <c r="F52" s="133"/>
      <c r="G52" s="132"/>
      <c r="H52" s="133" t="s">
        <v>79</v>
      </c>
      <c r="I52" s="133" t="s">
        <v>80</v>
      </c>
      <c r="J52" s="129">
        <v>0</v>
      </c>
      <c r="K52" s="2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27">
        <v>53</v>
      </c>
      <c r="B53" s="130"/>
      <c r="C53" s="130"/>
      <c r="D53" s="130"/>
      <c r="E53" s="130"/>
      <c r="F53" s="136"/>
      <c r="G53" s="132"/>
      <c r="H53" s="132" t="s">
        <v>81</v>
      </c>
      <c r="I53" s="132" t="s">
        <v>82</v>
      </c>
      <c r="J53" s="129">
        <v>0</v>
      </c>
      <c r="K53" s="2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27">
        <v>54</v>
      </c>
      <c r="B54" s="130"/>
      <c r="C54" s="130"/>
      <c r="D54" s="130"/>
      <c r="E54" s="130"/>
      <c r="F54" s="136"/>
      <c r="G54" s="132"/>
      <c r="H54" s="132" t="s">
        <v>83</v>
      </c>
      <c r="I54" s="132" t="s">
        <v>84</v>
      </c>
      <c r="J54" s="129">
        <v>0</v>
      </c>
      <c r="K54" s="2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27">
        <v>55</v>
      </c>
      <c r="B55" s="132"/>
      <c r="C55" s="132"/>
      <c r="D55" s="132"/>
      <c r="E55" s="132"/>
      <c r="F55" s="133"/>
      <c r="G55" s="132" t="s">
        <v>62</v>
      </c>
      <c r="H55" s="22" t="s">
        <v>86</v>
      </c>
      <c r="I55" s="132"/>
      <c r="J55" s="129">
        <v>0</v>
      </c>
      <c r="K55" s="21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27">
        <v>56</v>
      </c>
      <c r="B56" s="132"/>
      <c r="C56" s="132"/>
      <c r="D56" s="132"/>
      <c r="E56" s="132"/>
      <c r="F56" s="133"/>
      <c r="G56" s="132"/>
      <c r="H56" s="133" t="s">
        <v>79</v>
      </c>
      <c r="I56" s="133" t="s">
        <v>80</v>
      </c>
      <c r="J56" s="129">
        <v>0</v>
      </c>
      <c r="K56" s="2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27">
        <v>57</v>
      </c>
      <c r="B57" s="132"/>
      <c r="C57" s="132"/>
      <c r="D57" s="132"/>
      <c r="E57" s="132"/>
      <c r="F57" s="133"/>
      <c r="G57" s="132"/>
      <c r="H57" s="132" t="s">
        <v>81</v>
      </c>
      <c r="I57" s="132" t="s">
        <v>82</v>
      </c>
      <c r="J57" s="129">
        <v>0</v>
      </c>
      <c r="K57" s="2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27">
        <v>58</v>
      </c>
      <c r="B58" s="132"/>
      <c r="C58" s="132"/>
      <c r="D58" s="132"/>
      <c r="E58" s="132"/>
      <c r="F58" s="133"/>
      <c r="G58" s="132"/>
      <c r="H58" s="132" t="s">
        <v>83</v>
      </c>
      <c r="I58" s="132" t="s">
        <v>84</v>
      </c>
      <c r="J58" s="129">
        <v>0</v>
      </c>
      <c r="K58" s="2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27">
        <v>59</v>
      </c>
      <c r="B59" s="132"/>
      <c r="C59" s="132"/>
      <c r="D59" s="132"/>
      <c r="E59" s="132"/>
      <c r="F59" s="136" t="s">
        <v>70</v>
      </c>
      <c r="G59" s="137" t="s">
        <v>71</v>
      </c>
      <c r="H59" s="132"/>
      <c r="I59" s="132"/>
      <c r="J59" s="129">
        <v>0</v>
      </c>
      <c r="K59" s="15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27">
        <v>60</v>
      </c>
      <c r="B60" s="132"/>
      <c r="C60" s="132"/>
      <c r="D60" s="132"/>
      <c r="E60" s="132"/>
      <c r="F60" s="133"/>
      <c r="G60" s="132" t="s">
        <v>60</v>
      </c>
      <c r="H60" s="22" t="s">
        <v>78</v>
      </c>
      <c r="I60" s="22"/>
      <c r="J60" s="129">
        <v>0</v>
      </c>
      <c r="K60" s="21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27">
        <v>61</v>
      </c>
      <c r="B61" s="132"/>
      <c r="C61" s="132"/>
      <c r="D61" s="132"/>
      <c r="E61" s="132"/>
      <c r="F61" s="133"/>
      <c r="G61" s="132"/>
      <c r="H61" s="133" t="s">
        <v>79</v>
      </c>
      <c r="I61" s="133" t="s">
        <v>80</v>
      </c>
      <c r="J61" s="129">
        <v>0</v>
      </c>
      <c r="K61" s="2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27">
        <v>62</v>
      </c>
      <c r="B62" s="132"/>
      <c r="C62" s="132"/>
      <c r="D62" s="132"/>
      <c r="E62" s="132"/>
      <c r="F62" s="133"/>
      <c r="G62" s="132"/>
      <c r="H62" s="132" t="s">
        <v>81</v>
      </c>
      <c r="I62" s="132" t="s">
        <v>82</v>
      </c>
      <c r="J62" s="129">
        <v>0</v>
      </c>
      <c r="K62" s="2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27">
        <v>63</v>
      </c>
      <c r="B63" s="132"/>
      <c r="C63" s="132"/>
      <c r="D63" s="132"/>
      <c r="E63" s="132"/>
      <c r="F63" s="133"/>
      <c r="G63" s="132"/>
      <c r="H63" s="132" t="s">
        <v>83</v>
      </c>
      <c r="I63" s="132" t="s">
        <v>84</v>
      </c>
      <c r="J63" s="129">
        <v>0</v>
      </c>
      <c r="K63" s="2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27">
        <v>64</v>
      </c>
      <c r="B64" s="132"/>
      <c r="C64" s="132"/>
      <c r="D64" s="132"/>
      <c r="E64" s="132"/>
      <c r="F64" s="133"/>
      <c r="G64" s="132" t="s">
        <v>73</v>
      </c>
      <c r="H64" s="132" t="s">
        <v>85</v>
      </c>
      <c r="I64" s="132"/>
      <c r="J64" s="129">
        <v>0</v>
      </c>
      <c r="K64" s="21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27">
        <v>65</v>
      </c>
      <c r="B65" s="132"/>
      <c r="C65" s="132"/>
      <c r="D65" s="132"/>
      <c r="E65" s="132"/>
      <c r="F65" s="133"/>
      <c r="G65" s="132"/>
      <c r="H65" s="133" t="s">
        <v>79</v>
      </c>
      <c r="I65" s="133" t="s">
        <v>80</v>
      </c>
      <c r="J65" s="129">
        <v>0</v>
      </c>
      <c r="K65" s="2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27">
        <v>66</v>
      </c>
      <c r="B66" s="132"/>
      <c r="C66" s="132"/>
      <c r="D66" s="132"/>
      <c r="E66" s="132"/>
      <c r="F66" s="133"/>
      <c r="G66" s="132"/>
      <c r="H66" s="132" t="s">
        <v>81</v>
      </c>
      <c r="I66" s="132" t="s">
        <v>82</v>
      </c>
      <c r="J66" s="129">
        <v>0</v>
      </c>
      <c r="K66" s="2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27">
        <v>67</v>
      </c>
      <c r="B67" s="132"/>
      <c r="C67" s="132"/>
      <c r="D67" s="132"/>
      <c r="E67" s="132"/>
      <c r="F67" s="133"/>
      <c r="G67" s="132"/>
      <c r="H67" s="132" t="s">
        <v>83</v>
      </c>
      <c r="I67" s="132" t="s">
        <v>84</v>
      </c>
      <c r="J67" s="129">
        <v>0</v>
      </c>
      <c r="K67" s="2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27">
        <v>68</v>
      </c>
      <c r="B68" s="132"/>
      <c r="C68" s="132"/>
      <c r="D68" s="132"/>
      <c r="E68" s="132"/>
      <c r="F68" s="133"/>
      <c r="G68" s="132" t="s">
        <v>62</v>
      </c>
      <c r="H68" s="132" t="s">
        <v>87</v>
      </c>
      <c r="I68" s="132"/>
      <c r="J68" s="129">
        <v>0</v>
      </c>
      <c r="K68" s="21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27">
        <v>69</v>
      </c>
      <c r="B69" s="132"/>
      <c r="C69" s="132"/>
      <c r="D69" s="132"/>
      <c r="E69" s="132"/>
      <c r="F69" s="133"/>
      <c r="G69" s="132"/>
      <c r="H69" s="133" t="s">
        <v>79</v>
      </c>
      <c r="I69" s="133" t="s">
        <v>80</v>
      </c>
      <c r="J69" s="129">
        <v>0</v>
      </c>
      <c r="K69" s="2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27">
        <v>70</v>
      </c>
      <c r="B70" s="132"/>
      <c r="C70" s="132"/>
      <c r="D70" s="132"/>
      <c r="E70" s="132"/>
      <c r="F70" s="133"/>
      <c r="G70" s="132"/>
      <c r="H70" s="133" t="s">
        <v>81</v>
      </c>
      <c r="I70" s="133" t="s">
        <v>82</v>
      </c>
      <c r="J70" s="129">
        <v>0</v>
      </c>
      <c r="K70" s="2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27">
        <v>71</v>
      </c>
      <c r="B71" s="132"/>
      <c r="C71" s="132"/>
      <c r="D71" s="132"/>
      <c r="E71" s="132"/>
      <c r="F71" s="133"/>
      <c r="G71" s="132"/>
      <c r="H71" s="133" t="s">
        <v>83</v>
      </c>
      <c r="I71" s="133" t="s">
        <v>84</v>
      </c>
      <c r="J71" s="129">
        <v>0</v>
      </c>
      <c r="K71" s="2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27">
        <v>72</v>
      </c>
      <c r="B72" s="132"/>
      <c r="C72" s="132"/>
      <c r="D72" s="132"/>
      <c r="E72" s="132"/>
      <c r="F72" s="133"/>
      <c r="G72" s="132" t="s">
        <v>64</v>
      </c>
      <c r="H72" s="22" t="s">
        <v>86</v>
      </c>
      <c r="I72" s="132"/>
      <c r="J72" s="129">
        <v>0</v>
      </c>
      <c r="K72" s="21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27">
        <v>73</v>
      </c>
      <c r="B73" s="132"/>
      <c r="C73" s="132"/>
      <c r="D73" s="132"/>
      <c r="E73" s="132"/>
      <c r="F73" s="133"/>
      <c r="G73" s="132"/>
      <c r="H73" s="133" t="s">
        <v>79</v>
      </c>
      <c r="I73" s="133" t="s">
        <v>80</v>
      </c>
      <c r="J73" s="129">
        <v>0</v>
      </c>
      <c r="K73" s="2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27">
        <v>74</v>
      </c>
      <c r="B74" s="132"/>
      <c r="C74" s="132"/>
      <c r="D74" s="132"/>
      <c r="E74" s="132"/>
      <c r="F74" s="133"/>
      <c r="G74" s="132"/>
      <c r="H74" s="132" t="s">
        <v>81</v>
      </c>
      <c r="I74" s="132" t="s">
        <v>82</v>
      </c>
      <c r="J74" s="129">
        <v>0</v>
      </c>
      <c r="K74" s="2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27">
        <v>75</v>
      </c>
      <c r="B75" s="132"/>
      <c r="C75" s="132"/>
      <c r="D75" s="132"/>
      <c r="E75" s="132"/>
      <c r="F75" s="133"/>
      <c r="G75" s="132"/>
      <c r="H75" s="132" t="s">
        <v>83</v>
      </c>
      <c r="I75" s="132" t="s">
        <v>84</v>
      </c>
      <c r="J75" s="129">
        <v>0</v>
      </c>
      <c r="K75" s="2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27">
        <v>76</v>
      </c>
      <c r="B76" s="130"/>
      <c r="C76" s="130"/>
      <c r="D76" s="130"/>
      <c r="E76" s="130" t="s">
        <v>40</v>
      </c>
      <c r="F76" s="88" t="s">
        <v>53</v>
      </c>
      <c r="G76" s="130"/>
      <c r="H76" s="130"/>
      <c r="I76" s="130"/>
      <c r="J76" s="129">
        <v>0</v>
      </c>
      <c r="K76" s="15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27">
        <v>77</v>
      </c>
      <c r="B77" s="130"/>
      <c r="C77" s="130"/>
      <c r="D77" s="130"/>
      <c r="E77" s="130"/>
      <c r="F77" s="136" t="s">
        <v>58</v>
      </c>
      <c r="G77" s="137" t="s">
        <v>88</v>
      </c>
      <c r="H77" s="130"/>
      <c r="I77" s="130"/>
      <c r="J77" s="129">
        <v>0</v>
      </c>
      <c r="K77" s="21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27">
        <v>78</v>
      </c>
      <c r="B78" s="132"/>
      <c r="C78" s="132"/>
      <c r="D78" s="132"/>
      <c r="E78" s="132"/>
      <c r="F78" s="136"/>
      <c r="G78" s="132" t="s">
        <v>60</v>
      </c>
      <c r="H78" s="22" t="s">
        <v>89</v>
      </c>
      <c r="I78" s="22"/>
      <c r="J78" s="129">
        <v>0</v>
      </c>
      <c r="K78" s="17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27">
        <v>79</v>
      </c>
      <c r="B79" s="132"/>
      <c r="C79" s="132"/>
      <c r="D79" s="132"/>
      <c r="E79" s="132"/>
      <c r="F79" s="136"/>
      <c r="G79" s="132" t="s">
        <v>73</v>
      </c>
      <c r="H79" s="132" t="s">
        <v>90</v>
      </c>
      <c r="I79" s="132"/>
      <c r="J79" s="129">
        <v>0</v>
      </c>
      <c r="K79" s="17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27">
        <v>80</v>
      </c>
      <c r="B80" s="132"/>
      <c r="C80" s="132"/>
      <c r="D80" s="132"/>
      <c r="E80" s="132"/>
      <c r="F80" s="133"/>
      <c r="G80" s="132" t="s">
        <v>62</v>
      </c>
      <c r="H80" s="22" t="s">
        <v>86</v>
      </c>
      <c r="I80" s="132"/>
      <c r="J80" s="129">
        <v>0</v>
      </c>
      <c r="K80" s="17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27">
        <v>81</v>
      </c>
      <c r="B81" s="130"/>
      <c r="C81" s="130"/>
      <c r="D81" s="130"/>
      <c r="E81" s="130"/>
      <c r="F81" s="136" t="s">
        <v>70</v>
      </c>
      <c r="G81" s="137" t="s">
        <v>91</v>
      </c>
      <c r="H81" s="130"/>
      <c r="I81" s="130"/>
      <c r="J81" s="129">
        <v>0</v>
      </c>
      <c r="K81" s="21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27">
        <v>82</v>
      </c>
      <c r="B82" s="132"/>
      <c r="C82" s="132"/>
      <c r="D82" s="132"/>
      <c r="E82" s="132"/>
      <c r="F82" s="136"/>
      <c r="G82" s="132" t="s">
        <v>60</v>
      </c>
      <c r="H82" s="22" t="s">
        <v>89</v>
      </c>
      <c r="I82" s="22"/>
      <c r="J82" s="129">
        <v>0</v>
      </c>
      <c r="K82" s="17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27">
        <v>83</v>
      </c>
      <c r="B83" s="132"/>
      <c r="C83" s="132"/>
      <c r="D83" s="132"/>
      <c r="E83" s="132"/>
      <c r="F83" s="133"/>
      <c r="G83" s="132" t="s">
        <v>73</v>
      </c>
      <c r="H83" s="22" t="s">
        <v>90</v>
      </c>
      <c r="I83" s="132"/>
      <c r="J83" s="129">
        <v>0</v>
      </c>
      <c r="K83" s="17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27">
        <v>84</v>
      </c>
      <c r="B84" s="132"/>
      <c r="C84" s="132"/>
      <c r="D84" s="132"/>
      <c r="E84" s="132"/>
      <c r="F84" s="133"/>
      <c r="G84" s="132" t="s">
        <v>62</v>
      </c>
      <c r="H84" s="132" t="s">
        <v>87</v>
      </c>
      <c r="I84" s="132"/>
      <c r="J84" s="129">
        <v>0</v>
      </c>
      <c r="K84" s="17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27">
        <v>85</v>
      </c>
      <c r="B85" s="132"/>
      <c r="C85" s="132"/>
      <c r="D85" s="132"/>
      <c r="E85" s="132"/>
      <c r="F85" s="133"/>
      <c r="G85" s="132" t="s">
        <v>64</v>
      </c>
      <c r="H85" s="22" t="s">
        <v>86</v>
      </c>
      <c r="I85" s="132"/>
      <c r="J85" s="129">
        <v>0</v>
      </c>
      <c r="K85" s="17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27">
        <v>86</v>
      </c>
      <c r="B86" s="132"/>
      <c r="C86" s="132"/>
      <c r="D86" s="132"/>
      <c r="E86" s="132"/>
      <c r="F86" s="136" t="s">
        <v>92</v>
      </c>
      <c r="G86" s="137" t="s">
        <v>93</v>
      </c>
      <c r="H86" s="132"/>
      <c r="I86" s="132"/>
      <c r="J86" s="129">
        <v>0</v>
      </c>
      <c r="K86" s="21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27">
        <v>87</v>
      </c>
      <c r="B87" s="132"/>
      <c r="C87" s="132"/>
      <c r="D87" s="132"/>
      <c r="E87" s="132"/>
      <c r="F87" s="136"/>
      <c r="G87" s="132" t="s">
        <v>60</v>
      </c>
      <c r="H87" s="22" t="s">
        <v>89</v>
      </c>
      <c r="I87" s="22"/>
      <c r="J87" s="129">
        <v>0</v>
      </c>
      <c r="K87" s="17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27">
        <v>88</v>
      </c>
      <c r="B88" s="132"/>
      <c r="C88" s="132"/>
      <c r="D88" s="132"/>
      <c r="E88" s="132"/>
      <c r="F88" s="133"/>
      <c r="G88" s="132" t="s">
        <v>73</v>
      </c>
      <c r="H88" s="22" t="s">
        <v>90</v>
      </c>
      <c r="I88" s="132"/>
      <c r="J88" s="129">
        <v>0</v>
      </c>
      <c r="K88" s="17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27">
        <v>89</v>
      </c>
      <c r="B89" s="132"/>
      <c r="C89" s="132"/>
      <c r="D89" s="132"/>
      <c r="E89" s="132"/>
      <c r="F89" s="133"/>
      <c r="G89" s="132" t="s">
        <v>62</v>
      </c>
      <c r="H89" s="22" t="s">
        <v>86</v>
      </c>
      <c r="I89" s="132"/>
      <c r="J89" s="129">
        <v>0</v>
      </c>
      <c r="K89" s="17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27">
        <v>90</v>
      </c>
      <c r="B90" s="132"/>
      <c r="C90" s="132"/>
      <c r="D90" s="132"/>
      <c r="E90" s="132"/>
      <c r="F90" s="136" t="s">
        <v>94</v>
      </c>
      <c r="G90" s="137" t="s">
        <v>95</v>
      </c>
      <c r="H90" s="132"/>
      <c r="I90" s="132"/>
      <c r="J90" s="129">
        <v>0</v>
      </c>
      <c r="K90" s="21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27">
        <v>91</v>
      </c>
      <c r="B91" s="132"/>
      <c r="C91" s="132"/>
      <c r="D91" s="132"/>
      <c r="E91" s="132"/>
      <c r="F91" s="133"/>
      <c r="G91" s="132" t="s">
        <v>60</v>
      </c>
      <c r="H91" s="22" t="s">
        <v>89</v>
      </c>
      <c r="I91" s="22"/>
      <c r="J91" s="129">
        <v>0</v>
      </c>
      <c r="K91" s="17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27">
        <v>92</v>
      </c>
      <c r="B92" s="132"/>
      <c r="C92" s="132"/>
      <c r="D92" s="132"/>
      <c r="E92" s="132"/>
      <c r="F92" s="133"/>
      <c r="G92" s="132" t="s">
        <v>73</v>
      </c>
      <c r="H92" s="22" t="s">
        <v>90</v>
      </c>
      <c r="I92" s="132"/>
      <c r="J92" s="129">
        <v>0</v>
      </c>
      <c r="K92" s="17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27">
        <v>93</v>
      </c>
      <c r="B93" s="132"/>
      <c r="C93" s="132"/>
      <c r="D93" s="132"/>
      <c r="E93" s="132"/>
      <c r="F93" s="133"/>
      <c r="G93" s="132" t="s">
        <v>62</v>
      </c>
      <c r="H93" s="132" t="s">
        <v>87</v>
      </c>
      <c r="I93" s="132"/>
      <c r="J93" s="129">
        <v>0</v>
      </c>
      <c r="K93" s="17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27">
        <v>94</v>
      </c>
      <c r="B94" s="132"/>
      <c r="C94" s="132"/>
      <c r="D94" s="132"/>
      <c r="E94" s="132"/>
      <c r="F94" s="133"/>
      <c r="G94" s="132" t="s">
        <v>64</v>
      </c>
      <c r="H94" s="22" t="s">
        <v>86</v>
      </c>
      <c r="I94" s="132"/>
      <c r="J94" s="129">
        <v>0</v>
      </c>
      <c r="K94" s="17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27">
        <v>95</v>
      </c>
      <c r="B95" s="133"/>
      <c r="C95" s="133"/>
      <c r="D95" s="133"/>
      <c r="E95" s="133"/>
      <c r="F95" s="133"/>
      <c r="G95" s="133"/>
      <c r="H95" s="133"/>
      <c r="I95" s="133"/>
      <c r="J95" s="135"/>
      <c r="K95" s="19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27">
        <v>96</v>
      </c>
      <c r="B96" s="132"/>
      <c r="C96" s="132"/>
      <c r="D96" s="82" t="s">
        <v>96</v>
      </c>
      <c r="E96" s="83" t="s">
        <v>97</v>
      </c>
      <c r="F96" s="84"/>
      <c r="G96" s="85"/>
      <c r="H96" s="85"/>
      <c r="I96" s="85"/>
      <c r="J96" s="129">
        <v>4528614.8100000005</v>
      </c>
      <c r="K96" s="15">
        <v>41747.14</v>
      </c>
      <c r="L96" s="72">
        <f t="shared" si="17"/>
        <v>0.08806254011998126</v>
      </c>
      <c r="M96" s="15">
        <v>2297646.1348982994</v>
      </c>
      <c r="N96" s="72">
        <f t="shared" si="18"/>
        <v>0.20933518839417004</v>
      </c>
      <c r="O96" s="15">
        <v>1437564.5051017008</v>
      </c>
      <c r="P96" s="72">
        <f t="shared" si="22"/>
        <v>0.20933520143528</v>
      </c>
      <c r="Q96" s="15">
        <v>0</v>
      </c>
      <c r="R96" s="72">
        <f t="shared" si="19"/>
        <v>0</v>
      </c>
      <c r="S96" s="15">
        <v>31069.190000000006</v>
      </c>
      <c r="T96" s="72">
        <f t="shared" si="20"/>
        <v>0.45280859411435503</v>
      </c>
      <c r="U96" s="15">
        <v>224078.06</v>
      </c>
      <c r="V96" s="72">
        <f t="shared" si="12"/>
        <v>0.345251521716806</v>
      </c>
      <c r="W96" s="15">
        <v>494753.6699999999</v>
      </c>
      <c r="X96" s="72">
        <f t="shared" si="23"/>
        <v>0.43958354781104864</v>
      </c>
      <c r="Y96" s="15">
        <v>1756.11</v>
      </c>
      <c r="Z96" s="72">
        <f t="shared" si="13"/>
        <v>0.01554568303240098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27">
        <v>97</v>
      </c>
      <c r="B97" s="132"/>
      <c r="C97" s="132"/>
      <c r="D97" s="132"/>
      <c r="E97" s="130" t="s">
        <v>38</v>
      </c>
      <c r="F97" s="87" t="s">
        <v>37</v>
      </c>
      <c r="G97" s="132"/>
      <c r="H97" s="132"/>
      <c r="I97" s="132"/>
      <c r="J97" s="129">
        <v>3598467.0100000002</v>
      </c>
      <c r="K97" s="15">
        <v>20922.03</v>
      </c>
      <c r="L97" s="72">
        <f t="shared" si="17"/>
        <v>0.04413349288757149</v>
      </c>
      <c r="M97" s="15">
        <v>1775195.574097944</v>
      </c>
      <c r="N97" s="72">
        <f t="shared" si="18"/>
        <v>0.16173547975730326</v>
      </c>
      <c r="O97" s="15">
        <v>1110683.715902056</v>
      </c>
      <c r="P97" s="72">
        <f t="shared" si="22"/>
        <v>0.16173548983305872</v>
      </c>
      <c r="Q97" s="15">
        <v>0</v>
      </c>
      <c r="R97" s="72">
        <f t="shared" si="19"/>
        <v>0</v>
      </c>
      <c r="S97" s="15">
        <v>349.33</v>
      </c>
      <c r="T97" s="72">
        <f t="shared" si="20"/>
        <v>0.005091205344650684</v>
      </c>
      <c r="U97" s="15">
        <v>213327.32</v>
      </c>
      <c r="V97" s="72">
        <f t="shared" si="12"/>
        <v>0.3286871630973957</v>
      </c>
      <c r="W97" s="15">
        <v>476232.92999999993</v>
      </c>
      <c r="X97" s="72">
        <f t="shared" si="23"/>
        <v>0.42312806078598825</v>
      </c>
      <c r="Y97" s="15">
        <v>1756.11</v>
      </c>
      <c r="Z97" s="72">
        <f t="shared" si="13"/>
        <v>0.01554568303240098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27">
        <v>98</v>
      </c>
      <c r="B98" s="132"/>
      <c r="C98" s="132"/>
      <c r="D98" s="132"/>
      <c r="E98" s="132"/>
      <c r="F98" s="136" t="s">
        <v>58</v>
      </c>
      <c r="G98" s="137" t="s">
        <v>59</v>
      </c>
      <c r="H98" s="132"/>
      <c r="I98" s="132"/>
      <c r="J98" s="129">
        <v>2570698.9099999997</v>
      </c>
      <c r="K98" s="15">
        <v>5842</v>
      </c>
      <c r="L98" s="72">
        <f t="shared" si="17"/>
        <v>0.012323271950627768</v>
      </c>
      <c r="M98" s="15">
        <v>1189086.1133014292</v>
      </c>
      <c r="N98" s="72">
        <f t="shared" si="18"/>
        <v>0.10833590158384591</v>
      </c>
      <c r="O98" s="15">
        <v>743973.5666985709</v>
      </c>
      <c r="P98" s="72">
        <f t="shared" si="22"/>
        <v>0.10833590833292814</v>
      </c>
      <c r="Q98" s="15">
        <v>0</v>
      </c>
      <c r="R98" s="72">
        <f t="shared" si="19"/>
        <v>0</v>
      </c>
      <c r="S98" s="15">
        <v>14.89</v>
      </c>
      <c r="T98" s="72">
        <f t="shared" si="20"/>
        <v>0.00021700984049995335</v>
      </c>
      <c r="U98" s="15">
        <v>208530.04</v>
      </c>
      <c r="V98" s="72">
        <f t="shared" si="12"/>
        <v>0.3212956843417264</v>
      </c>
      <c r="W98" s="15">
        <v>421496.18999999994</v>
      </c>
      <c r="X98" s="72">
        <f t="shared" si="23"/>
        <v>0.37449503020167557</v>
      </c>
      <c r="Y98" s="15">
        <v>1756.11</v>
      </c>
      <c r="Z98" s="72">
        <f t="shared" si="13"/>
        <v>0.01554568303240098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27">
        <v>99</v>
      </c>
      <c r="B99" s="130"/>
      <c r="C99" s="130"/>
      <c r="D99" s="130"/>
      <c r="E99" s="130"/>
      <c r="F99" s="136"/>
      <c r="G99" s="130" t="s">
        <v>60</v>
      </c>
      <c r="H99" s="137" t="s">
        <v>78</v>
      </c>
      <c r="I99" s="137"/>
      <c r="J99" s="129">
        <v>1597586.3900000001</v>
      </c>
      <c r="K99" s="21">
        <v>3636.05</v>
      </c>
      <c r="L99" s="72">
        <f t="shared" si="17"/>
        <v>0.007669981680260201</v>
      </c>
      <c r="M99" s="21">
        <v>739042.8788607777</v>
      </c>
      <c r="N99" s="72">
        <f t="shared" si="18"/>
        <v>0.06733311885058336</v>
      </c>
      <c r="O99" s="21">
        <v>462395.75113922224</v>
      </c>
      <c r="P99" s="72">
        <f t="shared" si="22"/>
        <v>0.06733312304528474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126292.6</v>
      </c>
      <c r="V99" s="72">
        <f t="shared" si="12"/>
        <v>0.1945871556169841</v>
      </c>
      <c r="W99" s="21">
        <v>264534.36</v>
      </c>
      <c r="X99" s="72">
        <f t="shared" si="23"/>
        <v>0.23503605842221476</v>
      </c>
      <c r="Y99" s="21">
        <v>1684.75</v>
      </c>
      <c r="Z99" s="72">
        <f t="shared" si="13"/>
        <v>0.014913980040451654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27">
        <v>100</v>
      </c>
      <c r="B100" s="132"/>
      <c r="C100" s="132"/>
      <c r="D100" s="132"/>
      <c r="E100" s="132"/>
      <c r="F100" s="133"/>
      <c r="G100" s="133"/>
      <c r="H100" s="132" t="s">
        <v>79</v>
      </c>
      <c r="I100" s="132" t="s">
        <v>80</v>
      </c>
      <c r="J100" s="129">
        <v>1229712.4</v>
      </c>
      <c r="K100" s="17">
        <v>2895.36</v>
      </c>
      <c r="L100" s="72">
        <f t="shared" si="17"/>
        <v>0.006107550269594251</v>
      </c>
      <c r="M100" s="17">
        <v>583274.934337356</v>
      </c>
      <c r="N100" s="72">
        <f t="shared" si="18"/>
        <v>0.05314132860172226</v>
      </c>
      <c r="O100" s="17">
        <v>364936.6756626439</v>
      </c>
      <c r="P100" s="72">
        <f t="shared" si="22"/>
        <v>0.053141331912307126</v>
      </c>
      <c r="Q100" s="17"/>
      <c r="R100" s="72">
        <f t="shared" si="19"/>
        <v>0</v>
      </c>
      <c r="S100" s="17"/>
      <c r="T100" s="72">
        <f t="shared" si="20"/>
        <v>0</v>
      </c>
      <c r="U100" s="17">
        <v>20145.33</v>
      </c>
      <c r="V100" s="72">
        <f t="shared" si="12"/>
        <v>0.031039209452220464</v>
      </c>
      <c r="W100" s="17">
        <v>257302.95</v>
      </c>
      <c r="X100" s="72">
        <f t="shared" si="23"/>
        <v>0.22861102500411745</v>
      </c>
      <c r="Y100" s="17">
        <v>1157.15</v>
      </c>
      <c r="Z100" s="72">
        <f t="shared" si="13"/>
        <v>0.010243485385848721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27">
        <v>101</v>
      </c>
      <c r="B101" s="132"/>
      <c r="C101" s="132"/>
      <c r="D101" s="132"/>
      <c r="E101" s="132"/>
      <c r="F101" s="133"/>
      <c r="G101" s="132"/>
      <c r="H101" s="132" t="s">
        <v>81</v>
      </c>
      <c r="I101" s="132" t="s">
        <v>82</v>
      </c>
      <c r="J101" s="129">
        <v>367873.98999999993</v>
      </c>
      <c r="K101" s="17">
        <v>740.69</v>
      </c>
      <c r="L101" s="72">
        <f t="shared" si="17"/>
        <v>0.0015624314106659502</v>
      </c>
      <c r="M101" s="17">
        <v>155767.94452342167</v>
      </c>
      <c r="N101" s="72">
        <f t="shared" si="18"/>
        <v>0.01419179024886111</v>
      </c>
      <c r="O101" s="17">
        <v>97459.07547657832</v>
      </c>
      <c r="P101" s="72">
        <f t="shared" si="22"/>
        <v>0.014191791132977622</v>
      </c>
      <c r="Q101" s="17"/>
      <c r="R101" s="72">
        <f t="shared" si="19"/>
        <v>0</v>
      </c>
      <c r="S101" s="17"/>
      <c r="T101" s="72">
        <f t="shared" si="20"/>
        <v>0</v>
      </c>
      <c r="U101" s="17">
        <v>106147.27</v>
      </c>
      <c r="V101" s="72">
        <f t="shared" si="12"/>
        <v>0.16354794616476362</v>
      </c>
      <c r="W101" s="17">
        <v>7231.41</v>
      </c>
      <c r="X101" s="72">
        <f t="shared" si="23"/>
        <v>0.006425033418097324</v>
      </c>
      <c r="Y101" s="17">
        <v>527.6</v>
      </c>
      <c r="Z101" s="72">
        <f t="shared" si="13"/>
        <v>0.004670494654602934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27">
        <v>102</v>
      </c>
      <c r="B102" s="132"/>
      <c r="C102" s="132"/>
      <c r="D102" s="132"/>
      <c r="E102" s="132"/>
      <c r="F102" s="133"/>
      <c r="G102" s="132"/>
      <c r="H102" s="132" t="s">
        <v>83</v>
      </c>
      <c r="I102" s="132" t="s">
        <v>84</v>
      </c>
      <c r="J102" s="129">
        <v>0</v>
      </c>
      <c r="K102" s="17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/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27">
        <v>103</v>
      </c>
      <c r="B103" s="132"/>
      <c r="C103" s="132"/>
      <c r="D103" s="132"/>
      <c r="E103" s="132"/>
      <c r="F103" s="133"/>
      <c r="G103" s="132"/>
      <c r="H103" s="132" t="s">
        <v>98</v>
      </c>
      <c r="I103" s="132" t="s">
        <v>30</v>
      </c>
      <c r="J103" s="129">
        <v>0</v>
      </c>
      <c r="K103" s="17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27">
        <v>104</v>
      </c>
      <c r="B104" s="130"/>
      <c r="C104" s="130"/>
      <c r="D104" s="130"/>
      <c r="E104" s="130"/>
      <c r="F104" s="136"/>
      <c r="G104" s="130" t="s">
        <v>73</v>
      </c>
      <c r="H104" s="130" t="s">
        <v>85</v>
      </c>
      <c r="I104" s="130"/>
      <c r="J104" s="129">
        <v>902374.2799999999</v>
      </c>
      <c r="K104" s="21">
        <v>2052.97</v>
      </c>
      <c r="L104" s="72">
        <f t="shared" si="17"/>
        <v>0.00433059014318389</v>
      </c>
      <c r="M104" s="21">
        <v>417428.5566396973</v>
      </c>
      <c r="N104" s="72">
        <f t="shared" si="18"/>
        <v>0.03803130700504728</v>
      </c>
      <c r="O104" s="21">
        <v>261171.84336030274</v>
      </c>
      <c r="P104" s="72">
        <f t="shared" si="22"/>
        <v>0.03803130937431191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73645.22</v>
      </c>
      <c r="V104" s="72">
        <f t="shared" si="12"/>
        <v>0.11346994110966935</v>
      </c>
      <c r="W104" s="21">
        <v>148004.33</v>
      </c>
      <c r="X104" s="72">
        <f t="shared" si="23"/>
        <v>0.13150032514725404</v>
      </c>
      <c r="Y104" s="21">
        <v>71.36</v>
      </c>
      <c r="Z104" s="72">
        <f t="shared" si="13"/>
        <v>0.0006317029919493278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27">
        <v>105</v>
      </c>
      <c r="B105" s="132"/>
      <c r="C105" s="132"/>
      <c r="D105" s="132"/>
      <c r="E105" s="132"/>
      <c r="F105" s="133"/>
      <c r="G105" s="130"/>
      <c r="H105" s="132" t="s">
        <v>79</v>
      </c>
      <c r="I105" s="132" t="s">
        <v>99</v>
      </c>
      <c r="J105" s="129">
        <v>686401.2699999999</v>
      </c>
      <c r="K105" s="17">
        <v>1617.62</v>
      </c>
      <c r="L105" s="72">
        <f t="shared" si="17"/>
        <v>0.003412251142207204</v>
      </c>
      <c r="M105" s="17">
        <v>325872.92141674197</v>
      </c>
      <c r="N105" s="72">
        <f t="shared" si="18"/>
        <v>0.02968980660738331</v>
      </c>
      <c r="O105" s="17">
        <v>203888.37858325805</v>
      </c>
      <c r="P105" s="72">
        <f t="shared" si="22"/>
        <v>0.029689808456991276</v>
      </c>
      <c r="Q105" s="17"/>
      <c r="R105" s="72">
        <f t="shared" si="19"/>
        <v>0</v>
      </c>
      <c r="S105" s="17"/>
      <c r="T105" s="72">
        <f t="shared" si="20"/>
        <v>0</v>
      </c>
      <c r="U105" s="17">
        <v>11255.1</v>
      </c>
      <c r="V105" s="72">
        <f t="shared" si="12"/>
        <v>0.01734145860632149</v>
      </c>
      <c r="W105" s="17">
        <v>143753.93</v>
      </c>
      <c r="X105" s="72">
        <f t="shared" si="23"/>
        <v>0.1277238884578282</v>
      </c>
      <c r="Y105" s="17">
        <v>13.32</v>
      </c>
      <c r="Z105" s="72">
        <f t="shared" si="13"/>
        <v>0.00011791317058246983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27">
        <v>106</v>
      </c>
      <c r="B106" s="132"/>
      <c r="C106" s="132"/>
      <c r="D106" s="132"/>
      <c r="E106" s="132"/>
      <c r="F106" s="133"/>
      <c r="G106" s="132"/>
      <c r="H106" s="132" t="s">
        <v>81</v>
      </c>
      <c r="I106" s="132" t="s">
        <v>82</v>
      </c>
      <c r="J106" s="129">
        <v>215973.01</v>
      </c>
      <c r="K106" s="17">
        <v>435.35</v>
      </c>
      <c r="L106" s="72">
        <f t="shared" si="17"/>
        <v>0.0009183390009766859</v>
      </c>
      <c r="M106" s="17">
        <v>91555.63522295532</v>
      </c>
      <c r="N106" s="72">
        <f t="shared" si="18"/>
        <v>0.008341500397663976</v>
      </c>
      <c r="O106" s="17">
        <v>57283.46477704468</v>
      </c>
      <c r="P106" s="72">
        <f t="shared" si="22"/>
        <v>0.008341500917320631</v>
      </c>
      <c r="Q106" s="17"/>
      <c r="R106" s="72">
        <f t="shared" si="19"/>
        <v>0</v>
      </c>
      <c r="S106" s="17"/>
      <c r="T106" s="72">
        <f t="shared" si="20"/>
        <v>0</v>
      </c>
      <c r="U106" s="17">
        <v>62390.12</v>
      </c>
      <c r="V106" s="72">
        <f t="shared" si="12"/>
        <v>0.09612848250334786</v>
      </c>
      <c r="W106" s="17">
        <v>4250.4</v>
      </c>
      <c r="X106" s="72">
        <f t="shared" si="23"/>
        <v>0.0037764366894258335</v>
      </c>
      <c r="Y106" s="17">
        <v>58.04</v>
      </c>
      <c r="Z106" s="72">
        <f t="shared" si="13"/>
        <v>0.000513789821366858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27">
        <v>107</v>
      </c>
      <c r="B107" s="132"/>
      <c r="C107" s="132"/>
      <c r="D107" s="132"/>
      <c r="E107" s="132"/>
      <c r="F107" s="133"/>
      <c r="G107" s="132"/>
      <c r="H107" s="132" t="s">
        <v>83</v>
      </c>
      <c r="I107" s="132" t="s">
        <v>84</v>
      </c>
      <c r="J107" s="129">
        <v>0</v>
      </c>
      <c r="K107" s="17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/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27">
        <v>108</v>
      </c>
      <c r="B108" s="132"/>
      <c r="C108" s="132"/>
      <c r="D108" s="132"/>
      <c r="E108" s="132"/>
      <c r="F108" s="133"/>
      <c r="G108" s="132"/>
      <c r="H108" s="132" t="s">
        <v>98</v>
      </c>
      <c r="I108" s="132" t="s">
        <v>30</v>
      </c>
      <c r="J108" s="129">
        <v>0</v>
      </c>
      <c r="K108" s="17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27">
        <v>109</v>
      </c>
      <c r="B109" s="132"/>
      <c r="C109" s="132"/>
      <c r="D109" s="132"/>
      <c r="E109" s="132"/>
      <c r="F109" s="133"/>
      <c r="G109" s="130" t="s">
        <v>62</v>
      </c>
      <c r="H109" s="137" t="s">
        <v>86</v>
      </c>
      <c r="I109" s="132"/>
      <c r="J109" s="129">
        <v>70738.23999999999</v>
      </c>
      <c r="K109" s="21">
        <v>152.98</v>
      </c>
      <c r="L109" s="72">
        <f t="shared" si="17"/>
        <v>0.00032270012718367606</v>
      </c>
      <c r="M109" s="21">
        <v>32614.677800954087</v>
      </c>
      <c r="N109" s="72">
        <f t="shared" si="18"/>
        <v>0.00297147572821525</v>
      </c>
      <c r="O109" s="21">
        <v>20405.972199045907</v>
      </c>
      <c r="P109" s="72">
        <f t="shared" si="22"/>
        <v>0.0029714759133314837</v>
      </c>
      <c r="Q109" s="21">
        <v>0</v>
      </c>
      <c r="R109" s="72">
        <f t="shared" si="19"/>
        <v>0</v>
      </c>
      <c r="S109" s="21">
        <v>14.89</v>
      </c>
      <c r="T109" s="72">
        <f t="shared" si="20"/>
        <v>0.00021700984049995335</v>
      </c>
      <c r="U109" s="21">
        <v>8592.220000000001</v>
      </c>
      <c r="V109" s="72">
        <f t="shared" si="12"/>
        <v>0.013238587615072957</v>
      </c>
      <c r="W109" s="21">
        <v>8957.5</v>
      </c>
      <c r="X109" s="72">
        <f t="shared" si="23"/>
        <v>0.007958646632206828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27">
        <v>110</v>
      </c>
      <c r="B110" s="132"/>
      <c r="C110" s="132"/>
      <c r="D110" s="132"/>
      <c r="E110" s="132"/>
      <c r="F110" s="133"/>
      <c r="G110" s="133"/>
      <c r="H110" s="132" t="s">
        <v>79</v>
      </c>
      <c r="I110" s="132" t="s">
        <v>80</v>
      </c>
      <c r="J110" s="129">
        <v>42957.27999999999</v>
      </c>
      <c r="K110" s="17">
        <v>94.91</v>
      </c>
      <c r="L110" s="72">
        <f t="shared" si="17"/>
        <v>0.00020020570709244803</v>
      </c>
      <c r="M110" s="17">
        <v>20801.96101926073</v>
      </c>
      <c r="N110" s="72">
        <f t="shared" si="18"/>
        <v>0.0018952363302575628</v>
      </c>
      <c r="O110" s="17">
        <v>13015.128980739266</v>
      </c>
      <c r="P110" s="72">
        <f t="shared" si="22"/>
        <v>0.0018952364483265103</v>
      </c>
      <c r="Q110" s="17"/>
      <c r="R110" s="72">
        <f t="shared" si="19"/>
        <v>0</v>
      </c>
      <c r="S110" s="17">
        <v>14.89</v>
      </c>
      <c r="T110" s="72">
        <f t="shared" si="20"/>
        <v>0.00021700984049995335</v>
      </c>
      <c r="U110" s="17">
        <v>648.21</v>
      </c>
      <c r="V110" s="72">
        <f t="shared" si="12"/>
        <v>0.000998738961288985</v>
      </c>
      <c r="W110" s="17">
        <v>8382.18</v>
      </c>
      <c r="X110" s="72">
        <f t="shared" si="23"/>
        <v>0.007447480728724693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27">
        <v>111</v>
      </c>
      <c r="B111" s="132"/>
      <c r="C111" s="132"/>
      <c r="D111" s="132"/>
      <c r="E111" s="132"/>
      <c r="F111" s="133"/>
      <c r="G111" s="132"/>
      <c r="H111" s="132" t="s">
        <v>81</v>
      </c>
      <c r="I111" s="132" t="s">
        <v>82</v>
      </c>
      <c r="J111" s="129">
        <v>27780.96</v>
      </c>
      <c r="K111" s="17">
        <v>58.07</v>
      </c>
      <c r="L111" s="72">
        <f t="shared" si="17"/>
        <v>0.0001224944200912281</v>
      </c>
      <c r="M111" s="17">
        <v>11812.716781693358</v>
      </c>
      <c r="N111" s="72">
        <f t="shared" si="18"/>
        <v>0.0010762393979576875</v>
      </c>
      <c r="O111" s="17">
        <v>7390.8432183066425</v>
      </c>
      <c r="P111" s="72">
        <f t="shared" si="22"/>
        <v>0.0010762394650049736</v>
      </c>
      <c r="Q111" s="17"/>
      <c r="R111" s="72">
        <f t="shared" si="19"/>
        <v>0</v>
      </c>
      <c r="S111" s="17"/>
      <c r="T111" s="72">
        <f t="shared" si="20"/>
        <v>0</v>
      </c>
      <c r="U111" s="17">
        <v>7944.01</v>
      </c>
      <c r="V111" s="72">
        <f t="shared" si="12"/>
        <v>0.012239848653783972</v>
      </c>
      <c r="W111" s="17">
        <v>575.32</v>
      </c>
      <c r="X111" s="72">
        <f t="shared" si="23"/>
        <v>0.000511165903482136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27">
        <v>112</v>
      </c>
      <c r="B112" s="132"/>
      <c r="C112" s="132"/>
      <c r="D112" s="132"/>
      <c r="E112" s="132"/>
      <c r="F112" s="133"/>
      <c r="G112" s="132"/>
      <c r="H112" s="132" t="s">
        <v>83</v>
      </c>
      <c r="I112" s="132" t="s">
        <v>84</v>
      </c>
      <c r="J112" s="129">
        <v>0</v>
      </c>
      <c r="K112" s="17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27">
        <v>113</v>
      </c>
      <c r="B113" s="132"/>
      <c r="C113" s="132"/>
      <c r="D113" s="132"/>
      <c r="E113" s="132"/>
      <c r="F113" s="133"/>
      <c r="G113" s="132"/>
      <c r="H113" s="132" t="s">
        <v>98</v>
      </c>
      <c r="I113" s="132" t="s">
        <v>30</v>
      </c>
      <c r="J113" s="129">
        <v>0</v>
      </c>
      <c r="K113" s="17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27">
        <v>114</v>
      </c>
      <c r="B114" s="132"/>
      <c r="C114" s="132"/>
      <c r="D114" s="132"/>
      <c r="E114" s="132"/>
      <c r="F114" s="136" t="s">
        <v>70</v>
      </c>
      <c r="G114" s="137" t="s">
        <v>71</v>
      </c>
      <c r="H114" s="132"/>
      <c r="I114" s="132"/>
      <c r="J114" s="129">
        <v>1027768.0999999999</v>
      </c>
      <c r="K114" s="15">
        <v>15080.029999999999</v>
      </c>
      <c r="L114" s="72">
        <f t="shared" si="17"/>
        <v>0.031810220936943724</v>
      </c>
      <c r="M114" s="15">
        <v>586109.4607965148</v>
      </c>
      <c r="N114" s="72">
        <f t="shared" si="18"/>
        <v>0.053399578173457335</v>
      </c>
      <c r="O114" s="15">
        <v>366710.14920348517</v>
      </c>
      <c r="P114" s="72">
        <f t="shared" si="22"/>
        <v>0.05339958150013058</v>
      </c>
      <c r="Q114" s="15">
        <v>0</v>
      </c>
      <c r="R114" s="72">
        <f t="shared" si="19"/>
        <v>0</v>
      </c>
      <c r="S114" s="15">
        <v>334.44</v>
      </c>
      <c r="T114" s="72">
        <f t="shared" si="20"/>
        <v>0.004874195504150731</v>
      </c>
      <c r="U114" s="15">
        <v>4797.28</v>
      </c>
      <c r="V114" s="72">
        <f t="shared" si="12"/>
        <v>0.007391478755669337</v>
      </c>
      <c r="W114" s="15">
        <v>54736.74</v>
      </c>
      <c r="X114" s="72">
        <f t="shared" si="23"/>
        <v>0.048633030584312675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27">
        <v>115</v>
      </c>
      <c r="B115" s="132"/>
      <c r="C115" s="132"/>
      <c r="D115" s="132"/>
      <c r="E115" s="132"/>
      <c r="F115" s="133"/>
      <c r="G115" s="130" t="s">
        <v>60</v>
      </c>
      <c r="H115" s="137" t="s">
        <v>78</v>
      </c>
      <c r="I115" s="137"/>
      <c r="J115" s="129">
        <v>727135.9999999999</v>
      </c>
      <c r="K115" s="21">
        <v>7522.32</v>
      </c>
      <c r="L115" s="72">
        <f t="shared" si="17"/>
        <v>0.015867784159473854</v>
      </c>
      <c r="M115" s="21">
        <v>411446.2664029047</v>
      </c>
      <c r="N115" s="72">
        <f t="shared" si="18"/>
        <v>0.0374862692663256</v>
      </c>
      <c r="O115" s="21">
        <v>257428.9135970953</v>
      </c>
      <c r="P115" s="72">
        <f t="shared" si="22"/>
        <v>0.03748627160163561</v>
      </c>
      <c r="Q115" s="21">
        <v>0</v>
      </c>
      <c r="R115" s="72">
        <f t="shared" si="19"/>
        <v>0</v>
      </c>
      <c r="S115" s="21">
        <v>334.44</v>
      </c>
      <c r="T115" s="72">
        <f t="shared" si="20"/>
        <v>0.004874195504150731</v>
      </c>
      <c r="U115" s="21">
        <v>3436.2</v>
      </c>
      <c r="V115" s="72">
        <f t="shared" si="12"/>
        <v>0.005294375000048147</v>
      </c>
      <c r="W115" s="21">
        <v>46967.86</v>
      </c>
      <c r="X115" s="72">
        <f t="shared" si="23"/>
        <v>0.041730460598488624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27">
        <v>116</v>
      </c>
      <c r="B116" s="132"/>
      <c r="C116" s="132"/>
      <c r="D116" s="132"/>
      <c r="E116" s="132"/>
      <c r="F116" s="133"/>
      <c r="G116" s="133"/>
      <c r="H116" s="132" t="s">
        <v>79</v>
      </c>
      <c r="I116" s="132" t="s">
        <v>80</v>
      </c>
      <c r="J116" s="129">
        <v>654603.02</v>
      </c>
      <c r="K116" s="17">
        <v>4904.09</v>
      </c>
      <c r="L116" s="72">
        <f t="shared" si="17"/>
        <v>0.010344819366715873</v>
      </c>
      <c r="M116" s="17">
        <v>373679.47998609574</v>
      </c>
      <c r="N116" s="72">
        <f t="shared" si="18"/>
        <v>0.0340453924361104</v>
      </c>
      <c r="O116" s="17">
        <v>233799.43001390426</v>
      </c>
      <c r="P116" s="72">
        <f t="shared" si="22"/>
        <v>0.034045394557061535</v>
      </c>
      <c r="Q116" s="17"/>
      <c r="R116" s="72">
        <f t="shared" si="19"/>
        <v>0</v>
      </c>
      <c r="S116" s="17"/>
      <c r="T116" s="72">
        <f t="shared" si="20"/>
        <v>0</v>
      </c>
      <c r="U116" s="17"/>
      <c r="V116" s="72">
        <f t="shared" si="12"/>
        <v>0</v>
      </c>
      <c r="W116" s="17">
        <v>42220.02</v>
      </c>
      <c r="X116" s="72">
        <f t="shared" si="23"/>
        <v>0.03751205358467261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27">
        <v>117</v>
      </c>
      <c r="B117" s="132"/>
      <c r="C117" s="132"/>
      <c r="D117" s="132"/>
      <c r="E117" s="132"/>
      <c r="F117" s="133"/>
      <c r="G117" s="132"/>
      <c r="H117" s="132" t="s">
        <v>81</v>
      </c>
      <c r="I117" s="132" t="s">
        <v>82</v>
      </c>
      <c r="J117" s="129">
        <v>11454</v>
      </c>
      <c r="K117" s="17"/>
      <c r="L117" s="72">
        <f t="shared" si="17"/>
        <v>0</v>
      </c>
      <c r="M117" s="17">
        <v>3522.858730816466</v>
      </c>
      <c r="N117" s="72">
        <f t="shared" si="18"/>
        <v>0.0003209625211212752</v>
      </c>
      <c r="O117" s="17">
        <v>2204.141269183534</v>
      </c>
      <c r="P117" s="72">
        <f t="shared" si="22"/>
        <v>0.0003209625411165161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3436.2</v>
      </c>
      <c r="V117" s="72">
        <f t="shared" si="12"/>
        <v>0.005294375000048147</v>
      </c>
      <c r="W117" s="17">
        <v>2290.8</v>
      </c>
      <c r="X117" s="72">
        <f t="shared" si="23"/>
        <v>0.0020353522417035337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27">
        <v>118</v>
      </c>
      <c r="B118" s="132"/>
      <c r="C118" s="132"/>
      <c r="D118" s="132"/>
      <c r="E118" s="132"/>
      <c r="F118" s="133"/>
      <c r="G118" s="132"/>
      <c r="H118" s="132" t="s">
        <v>83</v>
      </c>
      <c r="I118" s="132" t="s">
        <v>84</v>
      </c>
      <c r="J118" s="129">
        <v>61078.98</v>
      </c>
      <c r="K118" s="17">
        <v>2618.23</v>
      </c>
      <c r="L118" s="72">
        <f t="shared" si="17"/>
        <v>0.005522964792757983</v>
      </c>
      <c r="M118" s="17">
        <v>34243.92768599252</v>
      </c>
      <c r="N118" s="72">
        <f t="shared" si="18"/>
        <v>0.003119914309093936</v>
      </c>
      <c r="O118" s="17">
        <v>21425.342314007474</v>
      </c>
      <c r="P118" s="72">
        <f t="shared" si="22"/>
        <v>0.003119914503457558</v>
      </c>
      <c r="Q118" s="17"/>
      <c r="R118" s="72">
        <f t="shared" si="19"/>
        <v>0</v>
      </c>
      <c r="S118" s="17">
        <v>334.44</v>
      </c>
      <c r="T118" s="72">
        <f t="shared" si="20"/>
        <v>0.004874195504150731</v>
      </c>
      <c r="U118" s="17"/>
      <c r="V118" s="72">
        <f t="shared" si="12"/>
        <v>0</v>
      </c>
      <c r="W118" s="17">
        <v>2457.04</v>
      </c>
      <c r="X118" s="72">
        <f t="shared" si="23"/>
        <v>0.002183054772112472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27">
        <v>119</v>
      </c>
      <c r="B119" s="132"/>
      <c r="C119" s="132"/>
      <c r="D119" s="132"/>
      <c r="E119" s="132"/>
      <c r="F119" s="133"/>
      <c r="G119" s="132"/>
      <c r="H119" s="132" t="s">
        <v>98</v>
      </c>
      <c r="I119" s="132" t="s">
        <v>30</v>
      </c>
      <c r="J119" s="129">
        <v>0</v>
      </c>
      <c r="K119" s="17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27">
        <v>120</v>
      </c>
      <c r="B120" s="132"/>
      <c r="C120" s="132"/>
      <c r="D120" s="132"/>
      <c r="E120" s="132"/>
      <c r="F120" s="133"/>
      <c r="G120" s="130" t="s">
        <v>73</v>
      </c>
      <c r="H120" s="130" t="s">
        <v>85</v>
      </c>
      <c r="I120" s="132"/>
      <c r="J120" s="129">
        <v>283741.93</v>
      </c>
      <c r="K120" s="21">
        <v>6950.23</v>
      </c>
      <c r="L120" s="72">
        <f t="shared" si="17"/>
        <v>0.014661002124171794</v>
      </c>
      <c r="M120" s="21">
        <v>164842.3844889824</v>
      </c>
      <c r="N120" s="72">
        <f t="shared" si="18"/>
        <v>0.015018549239686442</v>
      </c>
      <c r="O120" s="21">
        <v>103136.66551101756</v>
      </c>
      <c r="P120" s="72">
        <f t="shared" si="22"/>
        <v>0.015018550175308175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1361.08</v>
      </c>
      <c r="V120" s="72">
        <f t="shared" si="12"/>
        <v>0.0020971037556211897</v>
      </c>
      <c r="W120" s="21">
        <v>7451.57</v>
      </c>
      <c r="X120" s="72">
        <f t="shared" si="23"/>
        <v>0.006620643313999825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27">
        <v>121</v>
      </c>
      <c r="B121" s="132"/>
      <c r="C121" s="132"/>
      <c r="D121" s="132"/>
      <c r="E121" s="132"/>
      <c r="F121" s="133"/>
      <c r="G121" s="133"/>
      <c r="H121" s="132" t="s">
        <v>79</v>
      </c>
      <c r="I121" s="132" t="s">
        <v>80</v>
      </c>
      <c r="J121" s="129">
        <v>283741.93</v>
      </c>
      <c r="K121" s="17">
        <v>6950.23</v>
      </c>
      <c r="L121" s="72">
        <f t="shared" si="17"/>
        <v>0.014661002124171794</v>
      </c>
      <c r="M121" s="17">
        <v>164842.3844889824</v>
      </c>
      <c r="N121" s="72">
        <f t="shared" si="18"/>
        <v>0.015018549239686442</v>
      </c>
      <c r="O121" s="17">
        <v>103136.66551101756</v>
      </c>
      <c r="P121" s="72">
        <f t="shared" si="22"/>
        <v>0.015018550175308175</v>
      </c>
      <c r="Q121" s="17"/>
      <c r="R121" s="72">
        <f t="shared" si="19"/>
        <v>0</v>
      </c>
      <c r="S121" s="17"/>
      <c r="T121" s="72">
        <f t="shared" si="20"/>
        <v>0</v>
      </c>
      <c r="U121" s="17">
        <v>1361.08</v>
      </c>
      <c r="V121" s="72">
        <f t="shared" si="12"/>
        <v>0.0020971037556211897</v>
      </c>
      <c r="W121" s="17">
        <v>7451.57</v>
      </c>
      <c r="X121" s="72">
        <f t="shared" si="23"/>
        <v>0.006620643313999825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27">
        <v>122</v>
      </c>
      <c r="B122" s="132"/>
      <c r="C122" s="132"/>
      <c r="D122" s="132"/>
      <c r="E122" s="132"/>
      <c r="F122" s="133"/>
      <c r="G122" s="132"/>
      <c r="H122" s="132" t="s">
        <v>81</v>
      </c>
      <c r="I122" s="132" t="s">
        <v>82</v>
      </c>
      <c r="J122" s="129">
        <v>0</v>
      </c>
      <c r="K122" s="17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27">
        <v>123</v>
      </c>
      <c r="B123" s="132"/>
      <c r="C123" s="132"/>
      <c r="D123" s="132"/>
      <c r="E123" s="132"/>
      <c r="F123" s="133"/>
      <c r="G123" s="132"/>
      <c r="H123" s="132" t="s">
        <v>83</v>
      </c>
      <c r="I123" s="132" t="s">
        <v>84</v>
      </c>
      <c r="J123" s="129">
        <v>0</v>
      </c>
      <c r="K123" s="17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27">
        <v>124</v>
      </c>
      <c r="B124" s="132"/>
      <c r="C124" s="132"/>
      <c r="D124" s="132"/>
      <c r="E124" s="132"/>
      <c r="F124" s="133"/>
      <c r="G124" s="132"/>
      <c r="H124" s="132" t="s">
        <v>98</v>
      </c>
      <c r="I124" s="132" t="s">
        <v>30</v>
      </c>
      <c r="J124" s="129">
        <v>0</v>
      </c>
      <c r="K124" s="17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27">
        <v>125</v>
      </c>
      <c r="B125" s="132"/>
      <c r="C125" s="132"/>
      <c r="D125" s="132"/>
      <c r="E125" s="132"/>
      <c r="F125" s="133"/>
      <c r="G125" s="130" t="s">
        <v>62</v>
      </c>
      <c r="H125" s="130" t="s">
        <v>87</v>
      </c>
      <c r="I125" s="132"/>
      <c r="J125" s="129">
        <v>0</v>
      </c>
      <c r="K125" s="21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27">
        <v>126</v>
      </c>
      <c r="B126" s="132"/>
      <c r="C126" s="132"/>
      <c r="D126" s="132"/>
      <c r="E126" s="132"/>
      <c r="F126" s="133"/>
      <c r="G126" s="133"/>
      <c r="H126" s="132" t="s">
        <v>79</v>
      </c>
      <c r="I126" s="132" t="s">
        <v>80</v>
      </c>
      <c r="J126" s="129">
        <v>0</v>
      </c>
      <c r="K126" s="17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27">
        <v>127</v>
      </c>
      <c r="B127" s="132"/>
      <c r="C127" s="132"/>
      <c r="D127" s="132"/>
      <c r="E127" s="132"/>
      <c r="F127" s="133"/>
      <c r="G127" s="132"/>
      <c r="H127" s="132" t="s">
        <v>81</v>
      </c>
      <c r="I127" s="132" t="s">
        <v>82</v>
      </c>
      <c r="J127" s="129">
        <v>0</v>
      </c>
      <c r="K127" s="17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27">
        <v>128</v>
      </c>
      <c r="B128" s="132"/>
      <c r="C128" s="132"/>
      <c r="D128" s="132"/>
      <c r="E128" s="132"/>
      <c r="F128" s="133"/>
      <c r="G128" s="132"/>
      <c r="H128" s="132" t="s">
        <v>83</v>
      </c>
      <c r="I128" s="132" t="s">
        <v>84</v>
      </c>
      <c r="J128" s="129">
        <v>0</v>
      </c>
      <c r="K128" s="17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27">
        <v>129</v>
      </c>
      <c r="B129" s="132"/>
      <c r="C129" s="132"/>
      <c r="D129" s="132"/>
      <c r="E129" s="132"/>
      <c r="F129" s="133"/>
      <c r="G129" s="132"/>
      <c r="H129" s="132" t="s">
        <v>98</v>
      </c>
      <c r="I129" s="132" t="s">
        <v>30</v>
      </c>
      <c r="J129" s="129">
        <v>0</v>
      </c>
      <c r="K129" s="17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27">
        <v>130</v>
      </c>
      <c r="B130" s="132"/>
      <c r="C130" s="132"/>
      <c r="D130" s="132"/>
      <c r="E130" s="132"/>
      <c r="F130" s="133"/>
      <c r="G130" s="130" t="s">
        <v>64</v>
      </c>
      <c r="H130" s="137" t="s">
        <v>86</v>
      </c>
      <c r="I130" s="132"/>
      <c r="J130" s="129">
        <v>16890.170000000002</v>
      </c>
      <c r="K130" s="21">
        <v>607.48</v>
      </c>
      <c r="L130" s="72">
        <f t="shared" si="17"/>
        <v>0.0012814346532980753</v>
      </c>
      <c r="M130" s="21">
        <v>9820.809904627658</v>
      </c>
      <c r="N130" s="72">
        <f t="shared" si="18"/>
        <v>0.0008947596674452916</v>
      </c>
      <c r="O130" s="21">
        <v>6144.570095372343</v>
      </c>
      <c r="P130" s="72">
        <f t="shared" si="22"/>
        <v>0.0008947597231868001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317.31</v>
      </c>
      <c r="X130" s="72">
        <f t="shared" si="23"/>
        <v>0.00028192667182423096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27">
        <v>131</v>
      </c>
      <c r="B131" s="132"/>
      <c r="C131" s="132"/>
      <c r="D131" s="132"/>
      <c r="E131" s="132"/>
      <c r="F131" s="133"/>
      <c r="G131" s="133"/>
      <c r="H131" s="132" t="s">
        <v>79</v>
      </c>
      <c r="I131" s="132" t="s">
        <v>80</v>
      </c>
      <c r="J131" s="129">
        <v>10085.230000000001</v>
      </c>
      <c r="K131" s="17">
        <v>267.23</v>
      </c>
      <c r="L131" s="72">
        <f t="shared" si="17"/>
        <v>0.0005637021505248645</v>
      </c>
      <c r="M131" s="17">
        <v>5844.174736385664</v>
      </c>
      <c r="N131" s="72">
        <f t="shared" si="18"/>
        <v>0.0005324542369114176</v>
      </c>
      <c r="O131" s="17">
        <v>3656.515263614337</v>
      </c>
      <c r="P131" s="72">
        <f t="shared" si="22"/>
        <v>0.0005324542700821152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317.31</v>
      </c>
      <c r="X131" s="72">
        <f t="shared" si="23"/>
        <v>0.00028192667182423096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27">
        <v>132</v>
      </c>
      <c r="B132" s="132"/>
      <c r="C132" s="132"/>
      <c r="D132" s="132"/>
      <c r="E132" s="132"/>
      <c r="F132" s="133"/>
      <c r="G132" s="132"/>
      <c r="H132" s="132" t="s">
        <v>81</v>
      </c>
      <c r="I132" s="132" t="s">
        <v>82</v>
      </c>
      <c r="J132" s="129">
        <v>0</v>
      </c>
      <c r="K132" s="17"/>
      <c r="L132" s="72">
        <f t="shared" si="17"/>
        <v>0</v>
      </c>
      <c r="M132" s="17">
        <v>0</v>
      </c>
      <c r="N132" s="72">
        <f t="shared" si="18"/>
        <v>0</v>
      </c>
      <c r="O132" s="17">
        <v>0</v>
      </c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>
        <v>0</v>
      </c>
      <c r="V132" s="72">
        <f t="shared" si="12"/>
        <v>0</v>
      </c>
      <c r="W132" s="17">
        <v>0</v>
      </c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27">
        <v>133</v>
      </c>
      <c r="B133" s="132"/>
      <c r="C133" s="132"/>
      <c r="D133" s="132"/>
      <c r="E133" s="132"/>
      <c r="F133" s="133"/>
      <c r="G133" s="132"/>
      <c r="H133" s="132" t="s">
        <v>83</v>
      </c>
      <c r="I133" s="132" t="s">
        <v>84</v>
      </c>
      <c r="J133" s="129">
        <v>6804.939999999999</v>
      </c>
      <c r="K133" s="17">
        <v>340.25</v>
      </c>
      <c r="L133" s="72">
        <f t="shared" si="17"/>
        <v>0.0007177325027732109</v>
      </c>
      <c r="M133" s="17">
        <v>3976.635168241994</v>
      </c>
      <c r="N133" s="72">
        <f t="shared" si="18"/>
        <v>0.000362305430533874</v>
      </c>
      <c r="O133" s="17">
        <v>2488.0548317580055</v>
      </c>
      <c r="P133" s="72">
        <f t="shared" si="22"/>
        <v>0.0003623054531046849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27">
        <v>134</v>
      </c>
      <c r="B134" s="132"/>
      <c r="C134" s="132"/>
      <c r="D134" s="132"/>
      <c r="E134" s="132"/>
      <c r="F134" s="133"/>
      <c r="G134" s="132"/>
      <c r="H134" s="132" t="s">
        <v>98</v>
      </c>
      <c r="I134" s="132" t="s">
        <v>30</v>
      </c>
      <c r="J134" s="129">
        <v>0</v>
      </c>
      <c r="K134" s="17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27">
        <v>135</v>
      </c>
      <c r="B135" s="130"/>
      <c r="C135" s="130"/>
      <c r="D135" s="130"/>
      <c r="E135" s="130" t="s">
        <v>40</v>
      </c>
      <c r="F135" s="88" t="s">
        <v>53</v>
      </c>
      <c r="G135" s="130"/>
      <c r="H135" s="130"/>
      <c r="I135" s="130"/>
      <c r="J135" s="129">
        <v>930147.8</v>
      </c>
      <c r="K135" s="15">
        <v>20825.109999999997</v>
      </c>
      <c r="L135" s="72">
        <f t="shared" si="17"/>
        <v>0.04392904723240976</v>
      </c>
      <c r="M135" s="15">
        <v>522450.56080035534</v>
      </c>
      <c r="N135" s="72">
        <f t="shared" si="18"/>
        <v>0.047599708636866786</v>
      </c>
      <c r="O135" s="15">
        <v>326880.7891996447</v>
      </c>
      <c r="P135" s="72">
        <f t="shared" si="22"/>
        <v>0.04759971160222128</v>
      </c>
      <c r="Q135" s="15">
        <v>0</v>
      </c>
      <c r="R135" s="72">
        <f t="shared" si="19"/>
        <v>0</v>
      </c>
      <c r="S135" s="15">
        <v>30719.860000000004</v>
      </c>
      <c r="T135" s="72">
        <f t="shared" si="20"/>
        <v>0.44771738876970435</v>
      </c>
      <c r="U135" s="15">
        <v>10750.74</v>
      </c>
      <c r="V135" s="72">
        <f t="shared" si="12"/>
        <v>0.016564358619410285</v>
      </c>
      <c r="W135" s="15">
        <v>18520.739999999998</v>
      </c>
      <c r="X135" s="72">
        <f t="shared" si="23"/>
        <v>0.01645548702506037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27">
        <v>136</v>
      </c>
      <c r="B136" s="130"/>
      <c r="C136" s="130"/>
      <c r="D136" s="130"/>
      <c r="E136" s="130"/>
      <c r="F136" s="136" t="s">
        <v>58</v>
      </c>
      <c r="G136" s="137" t="s">
        <v>88</v>
      </c>
      <c r="H136" s="130"/>
      <c r="I136" s="130"/>
      <c r="J136" s="129">
        <v>84214.29000000001</v>
      </c>
      <c r="K136" s="17">
        <v>1900.76</v>
      </c>
      <c r="L136" s="72">
        <f t="shared" si="17"/>
        <v>0.004009514274713323</v>
      </c>
      <c r="M136" s="17">
        <v>47685.439155332875</v>
      </c>
      <c r="N136" s="72">
        <f t="shared" si="18"/>
        <v>0.004344550815559849</v>
      </c>
      <c r="O136" s="17">
        <v>29835.27084466713</v>
      </c>
      <c r="P136" s="72">
        <f t="shared" si="22"/>
        <v>0.004344551086215562</v>
      </c>
      <c r="Q136" s="17">
        <v>0</v>
      </c>
      <c r="R136" s="72">
        <f t="shared" si="19"/>
        <v>0</v>
      </c>
      <c r="S136" s="17">
        <v>2121.13</v>
      </c>
      <c r="T136" s="72">
        <f t="shared" si="20"/>
        <v>0.030913773202126665</v>
      </c>
      <c r="U136" s="17">
        <v>981.25</v>
      </c>
      <c r="V136" s="72">
        <f t="shared" si="12"/>
        <v>0.0015118751728063688</v>
      </c>
      <c r="W136" s="17">
        <v>1690.44</v>
      </c>
      <c r="X136" s="72">
        <f t="shared" si="23"/>
        <v>0.00150193855572958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27">
        <v>137</v>
      </c>
      <c r="B137" s="132"/>
      <c r="C137" s="132"/>
      <c r="D137" s="132"/>
      <c r="E137" s="132"/>
      <c r="F137" s="136"/>
      <c r="G137" s="132" t="s">
        <v>60</v>
      </c>
      <c r="H137" s="22" t="s">
        <v>89</v>
      </c>
      <c r="I137" s="22"/>
      <c r="J137" s="129">
        <v>0</v>
      </c>
      <c r="K137" s="17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27">
        <v>138</v>
      </c>
      <c r="B138" s="132"/>
      <c r="C138" s="132"/>
      <c r="D138" s="132"/>
      <c r="E138" s="132"/>
      <c r="F138" s="136"/>
      <c r="G138" s="132" t="s">
        <v>73</v>
      </c>
      <c r="H138" s="22" t="s">
        <v>90</v>
      </c>
      <c r="I138" s="132"/>
      <c r="J138" s="129">
        <v>84214.29000000001</v>
      </c>
      <c r="K138" s="17">
        <v>1900.76</v>
      </c>
      <c r="L138" s="72">
        <f t="shared" si="17"/>
        <v>0.004009514274713323</v>
      </c>
      <c r="M138" s="17">
        <v>47685.439155332875</v>
      </c>
      <c r="N138" s="72">
        <f t="shared" si="18"/>
        <v>0.004344550815559849</v>
      </c>
      <c r="O138" s="17">
        <v>29835.27084466713</v>
      </c>
      <c r="P138" s="72">
        <f t="shared" si="22"/>
        <v>0.004344551086215562</v>
      </c>
      <c r="Q138" s="17"/>
      <c r="R138" s="72">
        <f t="shared" si="19"/>
        <v>0</v>
      </c>
      <c r="S138" s="17">
        <v>2121.13</v>
      </c>
      <c r="T138" s="72">
        <f t="shared" si="20"/>
        <v>0.030913773202126665</v>
      </c>
      <c r="U138" s="17">
        <v>981.25</v>
      </c>
      <c r="V138" s="72">
        <f t="shared" si="12"/>
        <v>0.0015118751728063688</v>
      </c>
      <c r="W138" s="17">
        <v>1690.44</v>
      </c>
      <c r="X138" s="72">
        <f t="shared" si="23"/>
        <v>0.00150193855572958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27">
        <v>139</v>
      </c>
      <c r="B139" s="132"/>
      <c r="C139" s="132"/>
      <c r="D139" s="132"/>
      <c r="E139" s="132"/>
      <c r="F139" s="133"/>
      <c r="G139" s="132" t="s">
        <v>62</v>
      </c>
      <c r="H139" s="22" t="s">
        <v>86</v>
      </c>
      <c r="I139" s="132"/>
      <c r="J139" s="129">
        <v>0</v>
      </c>
      <c r="K139" s="17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27">
        <v>140</v>
      </c>
      <c r="B140" s="130"/>
      <c r="C140" s="130"/>
      <c r="D140" s="130"/>
      <c r="E140" s="130"/>
      <c r="F140" s="136" t="s">
        <v>70</v>
      </c>
      <c r="G140" s="137" t="s">
        <v>91</v>
      </c>
      <c r="H140" s="130"/>
      <c r="I140" s="130"/>
      <c r="J140" s="129">
        <v>0</v>
      </c>
      <c r="K140" s="17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27">
        <v>141</v>
      </c>
      <c r="B141" s="132"/>
      <c r="C141" s="132"/>
      <c r="D141" s="132"/>
      <c r="E141" s="132"/>
      <c r="F141" s="136"/>
      <c r="G141" s="132" t="s">
        <v>60</v>
      </c>
      <c r="H141" s="22" t="s">
        <v>89</v>
      </c>
      <c r="I141" s="22"/>
      <c r="J141" s="129">
        <v>0</v>
      </c>
      <c r="K141" s="17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27">
        <v>142</v>
      </c>
      <c r="B142" s="132"/>
      <c r="C142" s="132"/>
      <c r="D142" s="132"/>
      <c r="E142" s="132"/>
      <c r="F142" s="133"/>
      <c r="G142" s="132" t="s">
        <v>73</v>
      </c>
      <c r="H142" s="22" t="s">
        <v>90</v>
      </c>
      <c r="I142" s="132"/>
      <c r="J142" s="129">
        <v>0</v>
      </c>
      <c r="K142" s="17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27">
        <v>143</v>
      </c>
      <c r="B143" s="132"/>
      <c r="C143" s="132"/>
      <c r="D143" s="132"/>
      <c r="E143" s="132"/>
      <c r="F143" s="133"/>
      <c r="G143" s="132" t="s">
        <v>62</v>
      </c>
      <c r="H143" s="132" t="s">
        <v>87</v>
      </c>
      <c r="I143" s="132"/>
      <c r="J143" s="129">
        <v>0</v>
      </c>
      <c r="K143" s="17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27">
        <v>144</v>
      </c>
      <c r="B144" s="132"/>
      <c r="C144" s="132"/>
      <c r="D144" s="132"/>
      <c r="E144" s="132"/>
      <c r="F144" s="133"/>
      <c r="G144" s="132" t="s">
        <v>64</v>
      </c>
      <c r="H144" s="22" t="s">
        <v>86</v>
      </c>
      <c r="I144" s="132"/>
      <c r="J144" s="129">
        <v>0</v>
      </c>
      <c r="K144" s="17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27">
        <v>145</v>
      </c>
      <c r="B145" s="132"/>
      <c r="C145" s="132"/>
      <c r="D145" s="132"/>
      <c r="E145" s="132"/>
      <c r="F145" s="136" t="s">
        <v>92</v>
      </c>
      <c r="G145" s="137" t="s">
        <v>93</v>
      </c>
      <c r="H145" s="132"/>
      <c r="I145" s="132"/>
      <c r="J145" s="129">
        <v>845933.51</v>
      </c>
      <c r="K145" s="17">
        <v>18924.35</v>
      </c>
      <c r="L145" s="72">
        <f t="shared" si="29"/>
        <v>0.03991953295769644</v>
      </c>
      <c r="M145" s="17">
        <v>474765.1216450225</v>
      </c>
      <c r="N145" s="72">
        <f t="shared" si="30"/>
        <v>0.04325515782130694</v>
      </c>
      <c r="O145" s="17">
        <v>297045.5183549776</v>
      </c>
      <c r="P145" s="72">
        <f t="shared" si="34"/>
        <v>0.043255160516005725</v>
      </c>
      <c r="Q145" s="17">
        <v>0</v>
      </c>
      <c r="R145" s="72">
        <f t="shared" si="31"/>
        <v>0</v>
      </c>
      <c r="S145" s="17">
        <v>28598.730000000003</v>
      </c>
      <c r="T145" s="72">
        <f t="shared" si="32"/>
        <v>0.41680361556757767</v>
      </c>
      <c r="U145" s="17">
        <v>9769.49</v>
      </c>
      <c r="V145" s="72">
        <f t="shared" si="24"/>
        <v>0.015052483446603915</v>
      </c>
      <c r="W145" s="17">
        <v>16830.3</v>
      </c>
      <c r="X145" s="72">
        <f t="shared" si="35"/>
        <v>0.014953548469330794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27">
        <v>146</v>
      </c>
      <c r="B146" s="132"/>
      <c r="C146" s="132"/>
      <c r="D146" s="132"/>
      <c r="E146" s="132"/>
      <c r="F146" s="136"/>
      <c r="G146" s="132" t="s">
        <v>60</v>
      </c>
      <c r="H146" s="22" t="s">
        <v>89</v>
      </c>
      <c r="I146" s="22"/>
      <c r="J146" s="129">
        <v>19748.68</v>
      </c>
      <c r="K146" s="17">
        <v>276.9</v>
      </c>
      <c r="L146" s="72">
        <f t="shared" si="29"/>
        <v>0.0005841003086492346</v>
      </c>
      <c r="M146" s="17">
        <v>6946.816601367405</v>
      </c>
      <c r="N146" s="72">
        <f t="shared" si="30"/>
        <v>0.0006329143291037555</v>
      </c>
      <c r="O146" s="17">
        <v>4346.403398632594</v>
      </c>
      <c r="P146" s="72">
        <f t="shared" si="34"/>
        <v>0.0006329143685328901</v>
      </c>
      <c r="Q146" s="17"/>
      <c r="R146" s="72">
        <f t="shared" si="31"/>
        <v>0</v>
      </c>
      <c r="S146" s="17">
        <v>7789.35</v>
      </c>
      <c r="T146" s="72">
        <f t="shared" si="32"/>
        <v>0.11352354607779123</v>
      </c>
      <c r="U146" s="17">
        <v>142.95</v>
      </c>
      <c r="V146" s="72">
        <f t="shared" si="24"/>
        <v>0.00022025228632119277</v>
      </c>
      <c r="W146" s="17">
        <v>246.26</v>
      </c>
      <c r="X146" s="72">
        <f t="shared" si="35"/>
        <v>0.00021879947749341375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27">
        <v>147</v>
      </c>
      <c r="B147" s="132"/>
      <c r="C147" s="132"/>
      <c r="D147" s="132"/>
      <c r="E147" s="132"/>
      <c r="F147" s="133"/>
      <c r="G147" s="132" t="s">
        <v>73</v>
      </c>
      <c r="H147" s="22" t="s">
        <v>90</v>
      </c>
      <c r="I147" s="132"/>
      <c r="J147" s="129">
        <v>391402.09</v>
      </c>
      <c r="K147" s="17">
        <v>8834.16</v>
      </c>
      <c r="L147" s="72">
        <f t="shared" si="29"/>
        <v>0.018635014744155732</v>
      </c>
      <c r="M147" s="17">
        <v>221627.2379532445</v>
      </c>
      <c r="N147" s="72">
        <f t="shared" si="30"/>
        <v>0.02019213442207259</v>
      </c>
      <c r="O147" s="17">
        <v>138665.1520467555</v>
      </c>
      <c r="P147" s="72">
        <f t="shared" si="34"/>
        <v>0.02019213567999701</v>
      </c>
      <c r="Q147" s="17"/>
      <c r="R147" s="72">
        <f t="shared" si="31"/>
        <v>0</v>
      </c>
      <c r="S147" s="17">
        <v>9858.37</v>
      </c>
      <c r="T147" s="72">
        <f t="shared" si="32"/>
        <v>0.1436778577091689</v>
      </c>
      <c r="U147" s="17">
        <v>4560.54</v>
      </c>
      <c r="V147" s="72">
        <f t="shared" si="24"/>
        <v>0.007026718166206734</v>
      </c>
      <c r="W147" s="17">
        <v>7856.63</v>
      </c>
      <c r="X147" s="72">
        <f t="shared" si="35"/>
        <v>0.0069805349584141935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27">
        <v>148</v>
      </c>
      <c r="B148" s="132"/>
      <c r="C148" s="132"/>
      <c r="D148" s="132"/>
      <c r="E148" s="132"/>
      <c r="F148" s="133"/>
      <c r="G148" s="132" t="s">
        <v>62</v>
      </c>
      <c r="H148" s="22" t="s">
        <v>86</v>
      </c>
      <c r="I148" s="132"/>
      <c r="J148" s="129">
        <v>434782.74000000005</v>
      </c>
      <c r="K148" s="17">
        <v>9813.29</v>
      </c>
      <c r="L148" s="72">
        <f t="shared" si="29"/>
        <v>0.02070041790489147</v>
      </c>
      <c r="M148" s="17">
        <v>246191.06709041074</v>
      </c>
      <c r="N148" s="72">
        <f t="shared" si="30"/>
        <v>0.022430109070130613</v>
      </c>
      <c r="O148" s="17">
        <v>154033.9629095893</v>
      </c>
      <c r="P148" s="72">
        <f t="shared" si="34"/>
        <v>0.022430110467475797</v>
      </c>
      <c r="Q148" s="17"/>
      <c r="R148" s="72">
        <f t="shared" si="31"/>
        <v>0</v>
      </c>
      <c r="S148" s="17">
        <v>10951.01</v>
      </c>
      <c r="T148" s="72">
        <f t="shared" si="32"/>
        <v>0.15960221178061745</v>
      </c>
      <c r="U148" s="17">
        <v>5066</v>
      </c>
      <c r="V148" s="72">
        <f t="shared" si="24"/>
        <v>0.00780551299407599</v>
      </c>
      <c r="W148" s="17">
        <v>8727.41</v>
      </c>
      <c r="X148" s="72">
        <f t="shared" si="35"/>
        <v>0.007754214033423187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27">
        <v>149</v>
      </c>
      <c r="B149" s="132"/>
      <c r="C149" s="132"/>
      <c r="D149" s="132"/>
      <c r="E149" s="132"/>
      <c r="F149" s="136" t="s">
        <v>94</v>
      </c>
      <c r="G149" s="137" t="s">
        <v>95</v>
      </c>
      <c r="H149" s="132"/>
      <c r="I149" s="132"/>
      <c r="J149" s="129">
        <v>0</v>
      </c>
      <c r="K149" s="17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27">
        <v>150</v>
      </c>
      <c r="B150" s="132"/>
      <c r="C150" s="132"/>
      <c r="D150" s="132"/>
      <c r="E150" s="132"/>
      <c r="F150" s="133"/>
      <c r="G150" s="132" t="s">
        <v>60</v>
      </c>
      <c r="H150" s="22" t="s">
        <v>89</v>
      </c>
      <c r="I150" s="22"/>
      <c r="J150" s="129">
        <v>0</v>
      </c>
      <c r="K150" s="17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27">
        <v>151</v>
      </c>
      <c r="B151" s="132"/>
      <c r="C151" s="132"/>
      <c r="D151" s="132"/>
      <c r="E151" s="132"/>
      <c r="F151" s="133"/>
      <c r="G151" s="132" t="s">
        <v>73</v>
      </c>
      <c r="H151" s="22" t="s">
        <v>90</v>
      </c>
      <c r="I151" s="132"/>
      <c r="J151" s="129">
        <v>0</v>
      </c>
      <c r="K151" s="17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27">
        <v>152</v>
      </c>
      <c r="B152" s="132"/>
      <c r="C152" s="132"/>
      <c r="D152" s="132"/>
      <c r="E152" s="132"/>
      <c r="F152" s="133"/>
      <c r="G152" s="132" t="s">
        <v>62</v>
      </c>
      <c r="H152" s="132" t="s">
        <v>87</v>
      </c>
      <c r="I152" s="132"/>
      <c r="J152" s="129">
        <v>0</v>
      </c>
      <c r="K152" s="17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27">
        <v>153</v>
      </c>
      <c r="B153" s="132"/>
      <c r="C153" s="132"/>
      <c r="D153" s="132"/>
      <c r="E153" s="132"/>
      <c r="F153" s="133"/>
      <c r="G153" s="132" t="s">
        <v>64</v>
      </c>
      <c r="H153" s="22" t="s">
        <v>86</v>
      </c>
      <c r="I153" s="132"/>
      <c r="J153" s="129">
        <v>0</v>
      </c>
      <c r="K153" s="17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27">
        <v>154</v>
      </c>
      <c r="B154" s="133"/>
      <c r="C154" s="133"/>
      <c r="D154" s="133"/>
      <c r="E154" s="133"/>
      <c r="F154" s="133"/>
      <c r="G154" s="133"/>
      <c r="H154" s="133"/>
      <c r="I154" s="134"/>
      <c r="J154" s="135"/>
      <c r="K154" s="19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27">
        <v>155</v>
      </c>
      <c r="B155" s="132"/>
      <c r="C155" s="85"/>
      <c r="D155" s="80" t="s">
        <v>100</v>
      </c>
      <c r="E155" s="83" t="s">
        <v>101</v>
      </c>
      <c r="F155" s="84"/>
      <c r="G155" s="85"/>
      <c r="H155" s="85"/>
      <c r="I155" s="85"/>
      <c r="J155" s="129">
        <v>4176195.4799999995</v>
      </c>
      <c r="K155" s="15">
        <v>96863.5</v>
      </c>
      <c r="L155" s="72">
        <f t="shared" si="29"/>
        <v>0.20432647254187483</v>
      </c>
      <c r="M155" s="15">
        <v>2431981.3501468715</v>
      </c>
      <c r="N155" s="72">
        <f t="shared" si="30"/>
        <v>0.22157427393693835</v>
      </c>
      <c r="O155" s="15">
        <v>1521613.799853128</v>
      </c>
      <c r="P155" s="72">
        <f t="shared" si="34"/>
        <v>0.22157428774051574</v>
      </c>
      <c r="Q155" s="15">
        <v>74978.09</v>
      </c>
      <c r="R155" s="72">
        <f t="shared" si="31"/>
        <v>0.5429304712681232</v>
      </c>
      <c r="S155" s="15">
        <v>5.17</v>
      </c>
      <c r="T155" s="72">
        <f t="shared" si="32"/>
        <v>7.534861486801604E-05</v>
      </c>
      <c r="U155" s="15">
        <v>5659.740000000001</v>
      </c>
      <c r="V155" s="72">
        <f t="shared" si="24"/>
        <v>0.008720326512651332</v>
      </c>
      <c r="W155" s="15">
        <v>9406.52</v>
      </c>
      <c r="X155" s="72">
        <f t="shared" si="35"/>
        <v>0.008357596284542137</v>
      </c>
      <c r="Y155" s="15">
        <v>0</v>
      </c>
      <c r="Z155" s="72">
        <f t="shared" si="25"/>
        <v>0</v>
      </c>
      <c r="AA155" s="15">
        <v>35687.31</v>
      </c>
      <c r="AB155" s="72">
        <f t="shared" si="33"/>
        <v>0.27853858077447213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27">
        <v>156</v>
      </c>
      <c r="B156" s="132"/>
      <c r="C156" s="132"/>
      <c r="D156" s="130"/>
      <c r="E156" s="130" t="s">
        <v>38</v>
      </c>
      <c r="F156" s="87" t="s">
        <v>37</v>
      </c>
      <c r="G156" s="132"/>
      <c r="H156" s="132"/>
      <c r="I156" s="132"/>
      <c r="J156" s="129">
        <v>2717177.7699999996</v>
      </c>
      <c r="K156" s="15">
        <v>64186.53999999999</v>
      </c>
      <c r="L156" s="72">
        <f t="shared" si="29"/>
        <v>0.13539681410302074</v>
      </c>
      <c r="M156" s="15">
        <v>1581743.4614842602</v>
      </c>
      <c r="N156" s="72">
        <f t="shared" si="30"/>
        <v>0.14411033991346556</v>
      </c>
      <c r="O156" s="15">
        <v>989646.8485157394</v>
      </c>
      <c r="P156" s="72">
        <f t="shared" si="34"/>
        <v>0.1441103488912146</v>
      </c>
      <c r="Q156" s="15">
        <v>67844.43</v>
      </c>
      <c r="R156" s="72">
        <f t="shared" si="31"/>
        <v>0.4912742956351275</v>
      </c>
      <c r="S156" s="15">
        <v>0</v>
      </c>
      <c r="T156" s="72">
        <f t="shared" si="32"/>
        <v>0</v>
      </c>
      <c r="U156" s="15">
        <v>5121.2300000000005</v>
      </c>
      <c r="V156" s="72">
        <f t="shared" si="24"/>
        <v>0.007890609417815195</v>
      </c>
      <c r="W156" s="15">
        <v>8635.26</v>
      </c>
      <c r="X156" s="72">
        <f t="shared" si="35"/>
        <v>0.007672339706082092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27">
        <v>157</v>
      </c>
      <c r="B157" s="130"/>
      <c r="C157" s="130"/>
      <c r="D157" s="130"/>
      <c r="E157" s="130"/>
      <c r="F157" s="136" t="s">
        <v>58</v>
      </c>
      <c r="G157" s="137" t="s">
        <v>59</v>
      </c>
      <c r="H157" s="130"/>
      <c r="I157" s="130"/>
      <c r="J157" s="129">
        <v>2704691.0799999996</v>
      </c>
      <c r="K157" s="21">
        <v>63702.509999999995</v>
      </c>
      <c r="L157" s="72">
        <f t="shared" si="29"/>
        <v>0.13437578820054516</v>
      </c>
      <c r="M157" s="21">
        <v>1574434.1662790324</v>
      </c>
      <c r="N157" s="72">
        <f t="shared" si="30"/>
        <v>0.14344440068741382</v>
      </c>
      <c r="O157" s="21">
        <v>985073.6537209672</v>
      </c>
      <c r="P157" s="72">
        <f t="shared" si="34"/>
        <v>0.14344440962367636</v>
      </c>
      <c r="Q157" s="21">
        <v>67844.43</v>
      </c>
      <c r="R157" s="72">
        <f t="shared" si="31"/>
        <v>0.4912742956351275</v>
      </c>
      <c r="S157" s="21">
        <v>0</v>
      </c>
      <c r="T157" s="72">
        <f t="shared" si="32"/>
        <v>0</v>
      </c>
      <c r="U157" s="21">
        <v>5121.2300000000005</v>
      </c>
      <c r="V157" s="72">
        <f t="shared" si="24"/>
        <v>0.007890609417815195</v>
      </c>
      <c r="W157" s="21">
        <v>8515.09</v>
      </c>
      <c r="X157" s="72">
        <f t="shared" si="35"/>
        <v>0.007565569896895121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27">
        <v>158</v>
      </c>
      <c r="B158" s="132"/>
      <c r="C158" s="132"/>
      <c r="D158" s="132"/>
      <c r="E158" s="132"/>
      <c r="F158" s="133"/>
      <c r="G158" s="132" t="s">
        <v>60</v>
      </c>
      <c r="H158" s="22" t="s">
        <v>102</v>
      </c>
      <c r="I158" s="132"/>
      <c r="J158" s="129">
        <v>1806865.4299999997</v>
      </c>
      <c r="K158" s="18">
        <v>42620.2</v>
      </c>
      <c r="L158" s="72">
        <f t="shared" si="29"/>
        <v>0.08990419636941896</v>
      </c>
      <c r="M158" s="18">
        <v>1052199.5105224922</v>
      </c>
      <c r="N158" s="72">
        <f t="shared" si="30"/>
        <v>0.09586436284420659</v>
      </c>
      <c r="O158" s="18">
        <v>658327.9494775076</v>
      </c>
      <c r="P158" s="72">
        <f t="shared" si="34"/>
        <v>0.09586436881634011</v>
      </c>
      <c r="Q158" s="18">
        <v>45492.13</v>
      </c>
      <c r="R158" s="72">
        <f t="shared" si="31"/>
        <v>0.32941708144193493</v>
      </c>
      <c r="S158" s="18">
        <v>0</v>
      </c>
      <c r="T158" s="72">
        <f t="shared" si="32"/>
        <v>0</v>
      </c>
      <c r="U158" s="18">
        <v>3434.05</v>
      </c>
      <c r="V158" s="72">
        <f t="shared" si="24"/>
        <v>0.005291062356357412</v>
      </c>
      <c r="W158" s="18">
        <v>4791.59</v>
      </c>
      <c r="X158" s="72">
        <f t="shared" si="35"/>
        <v>0.004257278438896558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27">
        <v>159</v>
      </c>
      <c r="B159" s="132"/>
      <c r="C159" s="132"/>
      <c r="D159" s="132"/>
      <c r="E159" s="132"/>
      <c r="F159" s="133"/>
      <c r="G159" s="132"/>
      <c r="H159" s="132" t="s">
        <v>79</v>
      </c>
      <c r="I159" s="22" t="s">
        <v>103</v>
      </c>
      <c r="J159" s="129">
        <v>1806865.4299999997</v>
      </c>
      <c r="K159" s="17">
        <v>42620.2</v>
      </c>
      <c r="L159" s="72">
        <f t="shared" si="29"/>
        <v>0.08990419636941896</v>
      </c>
      <c r="M159" s="17">
        <v>1052199.5105224922</v>
      </c>
      <c r="N159" s="72">
        <f t="shared" si="30"/>
        <v>0.09586436284420659</v>
      </c>
      <c r="O159" s="17">
        <v>658327.9494775076</v>
      </c>
      <c r="P159" s="72">
        <f t="shared" si="34"/>
        <v>0.09586436881634011</v>
      </c>
      <c r="Q159" s="17">
        <v>45492.13</v>
      </c>
      <c r="R159" s="72">
        <f t="shared" si="31"/>
        <v>0.32941708144193493</v>
      </c>
      <c r="S159" s="17"/>
      <c r="T159" s="72">
        <f t="shared" si="32"/>
        <v>0</v>
      </c>
      <c r="U159" s="17">
        <v>3434.05</v>
      </c>
      <c r="V159" s="72">
        <f t="shared" si="24"/>
        <v>0.005291062356357412</v>
      </c>
      <c r="W159" s="17">
        <v>4791.59</v>
      </c>
      <c r="X159" s="72">
        <f t="shared" si="35"/>
        <v>0.004257278438896558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27">
        <v>160</v>
      </c>
      <c r="B160" s="132"/>
      <c r="C160" s="132"/>
      <c r="D160" s="132"/>
      <c r="E160" s="132"/>
      <c r="F160" s="133"/>
      <c r="G160" s="132"/>
      <c r="H160" s="132" t="s">
        <v>81</v>
      </c>
      <c r="I160" s="22" t="s">
        <v>268</v>
      </c>
      <c r="J160" s="129">
        <v>0</v>
      </c>
      <c r="K160" s="17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27">
        <v>161</v>
      </c>
      <c r="B161" s="132"/>
      <c r="C161" s="132"/>
      <c r="D161" s="132"/>
      <c r="E161" s="132"/>
      <c r="F161" s="133"/>
      <c r="G161" s="132"/>
      <c r="H161" s="132" t="s">
        <v>83</v>
      </c>
      <c r="I161" s="22" t="s">
        <v>269</v>
      </c>
      <c r="J161" s="129">
        <v>0</v>
      </c>
      <c r="K161" s="17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27">
        <v>162</v>
      </c>
      <c r="B162" s="132"/>
      <c r="C162" s="132"/>
      <c r="D162" s="132"/>
      <c r="E162" s="132"/>
      <c r="F162" s="133"/>
      <c r="G162" s="132" t="s">
        <v>73</v>
      </c>
      <c r="H162" s="22" t="s">
        <v>104</v>
      </c>
      <c r="I162" s="132"/>
      <c r="J162" s="129">
        <v>698727.3400000001</v>
      </c>
      <c r="K162" s="17">
        <v>16396.15</v>
      </c>
      <c r="L162" s="72">
        <f t="shared" si="29"/>
        <v>0.034586479868758215</v>
      </c>
      <c r="M162" s="17">
        <v>406286.43173402746</v>
      </c>
      <c r="N162" s="72">
        <f t="shared" si="30"/>
        <v>0.037016164254902686</v>
      </c>
      <c r="O162" s="17">
        <v>254200.5682659725</v>
      </c>
      <c r="P162" s="72">
        <f t="shared" si="34"/>
        <v>0.037016166560926204</v>
      </c>
      <c r="Q162" s="17">
        <v>17351.53</v>
      </c>
      <c r="R162" s="72">
        <f t="shared" si="31"/>
        <v>0.12564569676452117</v>
      </c>
      <c r="S162" s="17"/>
      <c r="T162" s="72">
        <f t="shared" si="32"/>
        <v>0</v>
      </c>
      <c r="U162" s="17">
        <v>1309.81</v>
      </c>
      <c r="V162" s="72">
        <f t="shared" si="24"/>
        <v>0.0020181087593309655</v>
      </c>
      <c r="W162" s="17">
        <v>3182.85</v>
      </c>
      <c r="X162" s="72">
        <f t="shared" si="35"/>
        <v>0.002827929492974547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27">
        <v>163</v>
      </c>
      <c r="B163" s="132"/>
      <c r="C163" s="132"/>
      <c r="D163" s="132"/>
      <c r="E163" s="132"/>
      <c r="F163" s="133"/>
      <c r="G163" s="132" t="s">
        <v>62</v>
      </c>
      <c r="H163" s="22" t="s">
        <v>105</v>
      </c>
      <c r="I163" s="132"/>
      <c r="J163" s="129">
        <v>199098.30999999997</v>
      </c>
      <c r="K163" s="17">
        <v>4686.16</v>
      </c>
      <c r="L163" s="72">
        <f t="shared" si="29"/>
        <v>0.009885111962367993</v>
      </c>
      <c r="M163" s="17">
        <v>115948.22402251288</v>
      </c>
      <c r="N163" s="72">
        <f t="shared" si="30"/>
        <v>0.010563873588304545</v>
      </c>
      <c r="O163" s="17">
        <v>72545.13597748711</v>
      </c>
      <c r="P163" s="72">
        <f t="shared" si="34"/>
        <v>0.010563874246410034</v>
      </c>
      <c r="Q163" s="17">
        <v>5000.77</v>
      </c>
      <c r="R163" s="72">
        <f t="shared" si="31"/>
        <v>0.0362115174286714</v>
      </c>
      <c r="S163" s="17"/>
      <c r="T163" s="72">
        <f t="shared" si="32"/>
        <v>0</v>
      </c>
      <c r="U163" s="17">
        <v>377.37</v>
      </c>
      <c r="V163" s="72">
        <f t="shared" si="24"/>
        <v>0.0005814383021268173</v>
      </c>
      <c r="W163" s="17">
        <v>540.65</v>
      </c>
      <c r="X163" s="72">
        <f t="shared" si="35"/>
        <v>0.00048036196502401583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27">
        <v>164</v>
      </c>
      <c r="B164" s="132"/>
      <c r="C164" s="132"/>
      <c r="D164" s="132"/>
      <c r="E164" s="132"/>
      <c r="F164" s="133"/>
      <c r="G164" s="132" t="s">
        <v>64</v>
      </c>
      <c r="H164" s="22" t="s">
        <v>106</v>
      </c>
      <c r="I164" s="132"/>
      <c r="J164" s="129">
        <v>0</v>
      </c>
      <c r="K164" s="17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27">
        <v>165</v>
      </c>
      <c r="B165" s="130"/>
      <c r="C165" s="130"/>
      <c r="D165" s="130"/>
      <c r="E165" s="130"/>
      <c r="F165" s="136" t="s">
        <v>70</v>
      </c>
      <c r="G165" s="137" t="s">
        <v>71</v>
      </c>
      <c r="H165" s="130"/>
      <c r="I165" s="130"/>
      <c r="J165" s="129">
        <v>12486.69</v>
      </c>
      <c r="K165" s="23">
        <v>484.03</v>
      </c>
      <c r="L165" s="72">
        <f t="shared" si="29"/>
        <v>0.0010210259024755833</v>
      </c>
      <c r="M165" s="23">
        <v>7309.295205227755</v>
      </c>
      <c r="N165" s="72">
        <f t="shared" si="30"/>
        <v>0.0006659392260517446</v>
      </c>
      <c r="O165" s="23">
        <v>4573.194794772245</v>
      </c>
      <c r="P165" s="72">
        <f t="shared" si="34"/>
        <v>0.0006659392675382558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120.17</v>
      </c>
      <c r="X165" s="72">
        <f t="shared" si="35"/>
        <v>0.00010676980918697121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27">
        <v>166</v>
      </c>
      <c r="B166" s="130"/>
      <c r="C166" s="130"/>
      <c r="D166" s="130"/>
      <c r="E166" s="130" t="s">
        <v>40</v>
      </c>
      <c r="F166" s="88" t="s">
        <v>53</v>
      </c>
      <c r="G166" s="130"/>
      <c r="H166" s="130"/>
      <c r="I166" s="130"/>
      <c r="J166" s="129">
        <v>1459017.7099999997</v>
      </c>
      <c r="K166" s="21">
        <v>32676.960000000003</v>
      </c>
      <c r="L166" s="72">
        <f t="shared" si="29"/>
        <v>0.06892965843885408</v>
      </c>
      <c r="M166" s="21">
        <v>850237.8886626115</v>
      </c>
      <c r="N166" s="72">
        <f t="shared" si="30"/>
        <v>0.0774639340234728</v>
      </c>
      <c r="O166" s="21">
        <v>531966.9513373884</v>
      </c>
      <c r="P166" s="72">
        <f t="shared" si="34"/>
        <v>0.07746393884930113</v>
      </c>
      <c r="Q166" s="21">
        <v>7133.66</v>
      </c>
      <c r="R166" s="72">
        <f t="shared" si="31"/>
        <v>0.05165617563299572</v>
      </c>
      <c r="S166" s="21">
        <v>5.17</v>
      </c>
      <c r="T166" s="72">
        <f t="shared" si="32"/>
        <v>7.534861486801604E-05</v>
      </c>
      <c r="U166" s="21">
        <v>538.51</v>
      </c>
      <c r="V166" s="72">
        <f t="shared" si="24"/>
        <v>0.0008297170948361353</v>
      </c>
      <c r="W166" s="21">
        <v>771.26</v>
      </c>
      <c r="X166" s="72">
        <f t="shared" si="35"/>
        <v>0.0006852565784600434</v>
      </c>
      <c r="Y166" s="21">
        <v>0</v>
      </c>
      <c r="Z166" s="72">
        <f t="shared" si="25"/>
        <v>0</v>
      </c>
      <c r="AA166" s="21">
        <v>35687.31</v>
      </c>
      <c r="AB166" s="72">
        <f t="shared" si="33"/>
        <v>0.27853858077447213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27">
        <v>167</v>
      </c>
      <c r="B167" s="130"/>
      <c r="C167" s="130"/>
      <c r="D167" s="130"/>
      <c r="E167" s="130"/>
      <c r="F167" s="136" t="s">
        <v>58</v>
      </c>
      <c r="G167" s="137" t="s">
        <v>59</v>
      </c>
      <c r="H167" s="130"/>
      <c r="I167" s="130"/>
      <c r="J167" s="129">
        <v>1430311.9599999997</v>
      </c>
      <c r="K167" s="21">
        <v>32421.58</v>
      </c>
      <c r="L167" s="72">
        <f t="shared" si="29"/>
        <v>0.0683909529970959</v>
      </c>
      <c r="M167" s="21">
        <v>832737.1667576947</v>
      </c>
      <c r="N167" s="72">
        <f t="shared" si="30"/>
        <v>0.07586946877429643</v>
      </c>
      <c r="O167" s="21">
        <v>521017.3032423052</v>
      </c>
      <c r="P167" s="72">
        <f t="shared" si="34"/>
        <v>0.07586947350079316</v>
      </c>
      <c r="Q167" s="21">
        <v>7133.66</v>
      </c>
      <c r="R167" s="72">
        <f t="shared" si="31"/>
        <v>0.05165617563299572</v>
      </c>
      <c r="S167" s="21">
        <v>5.17</v>
      </c>
      <c r="T167" s="72">
        <f t="shared" si="32"/>
        <v>7.534861486801604E-05</v>
      </c>
      <c r="U167" s="21">
        <v>538.51</v>
      </c>
      <c r="V167" s="72">
        <f t="shared" si="24"/>
        <v>0.0008297170948361353</v>
      </c>
      <c r="W167" s="21">
        <v>771.26</v>
      </c>
      <c r="X167" s="72">
        <f t="shared" si="35"/>
        <v>0.0006852565784600434</v>
      </c>
      <c r="Y167" s="21">
        <v>0</v>
      </c>
      <c r="Z167" s="72">
        <f t="shared" si="25"/>
        <v>0</v>
      </c>
      <c r="AA167" s="21">
        <v>35687.31</v>
      </c>
      <c r="AB167" s="72">
        <f t="shared" si="33"/>
        <v>0.27853858077447213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27">
        <v>168</v>
      </c>
      <c r="B168" s="132"/>
      <c r="C168" s="132"/>
      <c r="D168" s="132"/>
      <c r="E168" s="132"/>
      <c r="F168" s="133"/>
      <c r="G168" s="132" t="s">
        <v>60</v>
      </c>
      <c r="H168" s="132" t="s">
        <v>107</v>
      </c>
      <c r="I168" s="132"/>
      <c r="J168" s="129">
        <v>126912.72</v>
      </c>
      <c r="K168" s="17">
        <v>2993.61</v>
      </c>
      <c r="L168" s="72">
        <f t="shared" si="29"/>
        <v>0.0063148014625331724</v>
      </c>
      <c r="M168" s="17">
        <v>73905.60857364457</v>
      </c>
      <c r="N168" s="72">
        <f t="shared" si="30"/>
        <v>0.006733432210976417</v>
      </c>
      <c r="O168" s="17">
        <v>46240.40142635543</v>
      </c>
      <c r="P168" s="72">
        <f t="shared" si="34"/>
        <v>0.006733432630454052</v>
      </c>
      <c r="Q168" s="17">
        <v>3195.33</v>
      </c>
      <c r="R168" s="72">
        <f t="shared" si="31"/>
        <v>0.02313798634717385</v>
      </c>
      <c r="S168" s="17"/>
      <c r="T168" s="72">
        <f t="shared" si="32"/>
        <v>0</v>
      </c>
      <c r="U168" s="17">
        <v>241.21</v>
      </c>
      <c r="V168" s="72">
        <f t="shared" si="24"/>
        <v>0.0003716478068103177</v>
      </c>
      <c r="W168" s="17">
        <v>336.56</v>
      </c>
      <c r="X168" s="72">
        <f t="shared" si="35"/>
        <v>0.00029903009885967407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27">
        <v>169</v>
      </c>
      <c r="B169" s="132"/>
      <c r="C169" s="132"/>
      <c r="D169" s="132"/>
      <c r="E169" s="132"/>
      <c r="F169" s="133"/>
      <c r="G169" s="132" t="s">
        <v>73</v>
      </c>
      <c r="H169" s="132" t="s">
        <v>108</v>
      </c>
      <c r="I169" s="132"/>
      <c r="J169" s="129">
        <v>1303399.24</v>
      </c>
      <c r="K169" s="17">
        <v>29427.97</v>
      </c>
      <c r="L169" s="72">
        <f t="shared" si="29"/>
        <v>0.062076151534562723</v>
      </c>
      <c r="M169" s="17">
        <v>758831.5581840501</v>
      </c>
      <c r="N169" s="72">
        <f t="shared" si="30"/>
        <v>0.06913603656332001</v>
      </c>
      <c r="O169" s="17">
        <v>474776.90181594976</v>
      </c>
      <c r="P169" s="72">
        <f t="shared" si="34"/>
        <v>0.06913604087033912</v>
      </c>
      <c r="Q169" s="17">
        <v>3938.33</v>
      </c>
      <c r="R169" s="72">
        <f t="shared" si="31"/>
        <v>0.02851818928582187</v>
      </c>
      <c r="S169" s="17">
        <v>5.17</v>
      </c>
      <c r="T169" s="72">
        <f t="shared" si="32"/>
        <v>7.534861486801604E-05</v>
      </c>
      <c r="U169" s="17">
        <v>297.3</v>
      </c>
      <c r="V169" s="72">
        <f t="shared" si="24"/>
        <v>0.0004580692880258176</v>
      </c>
      <c r="W169" s="17">
        <v>434.7</v>
      </c>
      <c r="X169" s="72">
        <f t="shared" si="35"/>
        <v>0.00038622647960036933</v>
      </c>
      <c r="Y169" s="17"/>
      <c r="Z169" s="72">
        <f t="shared" si="25"/>
        <v>0</v>
      </c>
      <c r="AA169" s="17">
        <v>35687.31</v>
      </c>
      <c r="AB169" s="72">
        <f t="shared" si="33"/>
        <v>0.27853858077447213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27">
        <v>170</v>
      </c>
      <c r="B170" s="132"/>
      <c r="C170" s="132"/>
      <c r="D170" s="132"/>
      <c r="E170" s="132"/>
      <c r="F170" s="133"/>
      <c r="G170" s="132" t="s">
        <v>62</v>
      </c>
      <c r="H170" s="132" t="s">
        <v>109</v>
      </c>
      <c r="I170" s="132"/>
      <c r="J170" s="129">
        <v>0</v>
      </c>
      <c r="K170" s="17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27">
        <v>171</v>
      </c>
      <c r="B171" s="130"/>
      <c r="C171" s="130"/>
      <c r="D171" s="130"/>
      <c r="E171" s="130"/>
      <c r="F171" s="136" t="s">
        <v>70</v>
      </c>
      <c r="G171" s="137" t="s">
        <v>71</v>
      </c>
      <c r="H171" s="130"/>
      <c r="I171" s="130"/>
      <c r="J171" s="129">
        <v>28705.75</v>
      </c>
      <c r="K171" s="21">
        <v>255.38</v>
      </c>
      <c r="L171" s="72">
        <f t="shared" si="29"/>
        <v>0.0005387054417581854</v>
      </c>
      <c r="M171" s="21">
        <v>17500.72190491686</v>
      </c>
      <c r="N171" s="72">
        <f t="shared" si="30"/>
        <v>0.001594465249176374</v>
      </c>
      <c r="O171" s="21">
        <v>10949.64809508314</v>
      </c>
      <c r="P171" s="72">
        <f t="shared" si="34"/>
        <v>0.0015944653485079618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27">
        <v>172</v>
      </c>
      <c r="B172" s="132"/>
      <c r="C172" s="132"/>
      <c r="D172" s="132"/>
      <c r="E172" s="132"/>
      <c r="F172" s="133"/>
      <c r="G172" s="132" t="s">
        <v>60</v>
      </c>
      <c r="H172" s="132" t="s">
        <v>107</v>
      </c>
      <c r="I172" s="132"/>
      <c r="J172" s="129">
        <v>2625.84</v>
      </c>
      <c r="K172" s="17">
        <v>201.38</v>
      </c>
      <c r="L172" s="72">
        <f t="shared" si="29"/>
        <v>0.000424796389150534</v>
      </c>
      <c r="M172" s="17">
        <v>1491.3619833272726</v>
      </c>
      <c r="N172" s="72">
        <f t="shared" si="30"/>
        <v>0.00013587581525365583</v>
      </c>
      <c r="O172" s="17">
        <v>933.0980166727275</v>
      </c>
      <c r="P172" s="72">
        <f t="shared" si="34"/>
        <v>0.00013587582371841255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27">
        <v>173</v>
      </c>
      <c r="B173" s="132"/>
      <c r="C173" s="132"/>
      <c r="D173" s="132"/>
      <c r="E173" s="132"/>
      <c r="F173" s="133"/>
      <c r="G173" s="132" t="s">
        <v>73</v>
      </c>
      <c r="H173" s="132" t="s">
        <v>110</v>
      </c>
      <c r="I173" s="132"/>
      <c r="J173" s="129">
        <v>26079.91</v>
      </c>
      <c r="K173" s="17">
        <v>54</v>
      </c>
      <c r="L173" s="72">
        <f t="shared" si="29"/>
        <v>0.00011390905260765139</v>
      </c>
      <c r="M173" s="17">
        <v>16009.359921589588</v>
      </c>
      <c r="N173" s="72">
        <f t="shared" si="30"/>
        <v>0.0014585894339227182</v>
      </c>
      <c r="O173" s="17">
        <v>10016.550078410412</v>
      </c>
      <c r="P173" s="72">
        <f t="shared" si="34"/>
        <v>0.0014585895247895492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27">
        <v>174</v>
      </c>
      <c r="B174" s="132"/>
      <c r="C174" s="132"/>
      <c r="D174" s="132"/>
      <c r="E174" s="132"/>
      <c r="F174" s="133"/>
      <c r="G174" s="132"/>
      <c r="H174" s="89"/>
      <c r="I174" s="132"/>
      <c r="J174" s="129">
        <v>0</v>
      </c>
      <c r="K174" s="18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27">
        <v>175</v>
      </c>
      <c r="B175" s="132"/>
      <c r="C175" s="132"/>
      <c r="D175" s="80" t="s">
        <v>111</v>
      </c>
      <c r="E175" s="83" t="s">
        <v>112</v>
      </c>
      <c r="F175" s="84"/>
      <c r="G175" s="84"/>
      <c r="H175" s="89"/>
      <c r="I175" s="132"/>
      <c r="J175" s="129">
        <v>1273512.1300000001</v>
      </c>
      <c r="K175" s="15">
        <v>34482.13</v>
      </c>
      <c r="L175" s="72">
        <f t="shared" si="29"/>
        <v>0.07273753259618285</v>
      </c>
      <c r="M175" s="15">
        <v>637739.4683092572</v>
      </c>
      <c r="N175" s="72">
        <f t="shared" si="30"/>
        <v>0.05810351285918332</v>
      </c>
      <c r="O175" s="15">
        <v>399013.4116907428</v>
      </c>
      <c r="P175" s="72">
        <f t="shared" si="34"/>
        <v>0.058103516478901086</v>
      </c>
      <c r="Q175" s="15">
        <v>56331.75</v>
      </c>
      <c r="R175" s="72">
        <f t="shared" si="31"/>
        <v>0.40790881142555246</v>
      </c>
      <c r="S175" s="15">
        <v>0</v>
      </c>
      <c r="T175" s="72">
        <f t="shared" si="32"/>
        <v>0</v>
      </c>
      <c r="U175" s="15">
        <v>14601.28</v>
      </c>
      <c r="V175" s="72">
        <f t="shared" si="24"/>
        <v>0.022497133985420817</v>
      </c>
      <c r="W175" s="15">
        <v>12622.470000000001</v>
      </c>
      <c r="X175" s="72">
        <f t="shared" si="35"/>
        <v>0.011214934787120484</v>
      </c>
      <c r="Y175" s="15">
        <v>6070.83</v>
      </c>
      <c r="Z175" s="72">
        <f t="shared" si="25"/>
        <v>0.05374105205459274</v>
      </c>
      <c r="AA175" s="15">
        <v>83586.20999999999</v>
      </c>
      <c r="AB175" s="72">
        <f t="shared" si="33"/>
        <v>0.6523883225078323</v>
      </c>
      <c r="AC175" s="15">
        <v>25309.96</v>
      </c>
      <c r="AD175" s="72">
        <f t="shared" si="26"/>
        <v>0.5941468345492118</v>
      </c>
      <c r="AE175" s="15">
        <v>0</v>
      </c>
      <c r="AF175" s="72">
        <f t="shared" si="27"/>
        <v>0</v>
      </c>
      <c r="AG175" s="15">
        <v>3754.62</v>
      </c>
      <c r="AH175" s="72">
        <f t="shared" si="28"/>
        <v>0.03311209919501675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27">
        <v>176</v>
      </c>
      <c r="B176" s="132"/>
      <c r="C176" s="132"/>
      <c r="D176" s="132"/>
      <c r="E176" s="130" t="s">
        <v>38</v>
      </c>
      <c r="F176" s="87" t="s">
        <v>37</v>
      </c>
      <c r="G176" s="87"/>
      <c r="H176" s="89"/>
      <c r="I176" s="132"/>
      <c r="J176" s="129">
        <v>377050.83</v>
      </c>
      <c r="K176" s="15">
        <v>5173.33</v>
      </c>
      <c r="L176" s="72">
        <f t="shared" si="29"/>
        <v>0.010912761465310021</v>
      </c>
      <c r="M176" s="15">
        <v>155168.06817729067</v>
      </c>
      <c r="N176" s="72">
        <f t="shared" si="30"/>
        <v>0.014137136389842868</v>
      </c>
      <c r="O176" s="15">
        <v>97083.75182270932</v>
      </c>
      <c r="P176" s="72">
        <f t="shared" si="34"/>
        <v>0.01413713727055457</v>
      </c>
      <c r="Q176" s="15">
        <v>29650.329999999998</v>
      </c>
      <c r="R176" s="72">
        <f t="shared" si="31"/>
        <v>0.21470362395408274</v>
      </c>
      <c r="S176" s="15">
        <v>0</v>
      </c>
      <c r="T176" s="72">
        <f t="shared" si="32"/>
        <v>0</v>
      </c>
      <c r="U176" s="15">
        <v>14601.28</v>
      </c>
      <c r="V176" s="72">
        <f t="shared" si="24"/>
        <v>0.022497133985420817</v>
      </c>
      <c r="W176" s="15">
        <v>12622.470000000001</v>
      </c>
      <c r="X176" s="72">
        <f t="shared" si="35"/>
        <v>0.011214934787120484</v>
      </c>
      <c r="Y176" s="15">
        <v>6070.83</v>
      </c>
      <c r="Z176" s="72">
        <f t="shared" si="25"/>
        <v>0.05374105205459274</v>
      </c>
      <c r="AA176" s="15">
        <v>34035.15</v>
      </c>
      <c r="AB176" s="72">
        <f t="shared" si="33"/>
        <v>0.2656435124263016</v>
      </c>
      <c r="AC176" s="15">
        <v>18891</v>
      </c>
      <c r="AD176" s="72">
        <f t="shared" si="26"/>
        <v>0.4434628838397675</v>
      </c>
      <c r="AE176" s="15">
        <v>0</v>
      </c>
      <c r="AF176" s="72">
        <f t="shared" si="27"/>
        <v>0</v>
      </c>
      <c r="AG176" s="15">
        <v>3754.62</v>
      </c>
      <c r="AH176" s="72">
        <f t="shared" si="28"/>
        <v>0.03311209919501675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27">
        <v>177</v>
      </c>
      <c r="B177" s="132"/>
      <c r="C177" s="132"/>
      <c r="D177" s="132"/>
      <c r="E177" s="132"/>
      <c r="F177" s="136" t="s">
        <v>58</v>
      </c>
      <c r="G177" s="22" t="s">
        <v>113</v>
      </c>
      <c r="H177" s="22"/>
      <c r="I177" s="132"/>
      <c r="J177" s="129">
        <v>162587.99</v>
      </c>
      <c r="K177" s="17">
        <v>3603.65</v>
      </c>
      <c r="L177" s="72">
        <f t="shared" si="29"/>
        <v>0.00760163624869561</v>
      </c>
      <c r="M177" s="17">
        <v>88966.25101303785</v>
      </c>
      <c r="N177" s="72">
        <f t="shared" si="30"/>
        <v>0.008105585378734417</v>
      </c>
      <c r="O177" s="17">
        <v>55663.368986962145</v>
      </c>
      <c r="P177" s="72">
        <f t="shared" si="34"/>
        <v>0.008105585883694099</v>
      </c>
      <c r="Q177" s="17">
        <v>3846.48</v>
      </c>
      <c r="R177" s="72">
        <f t="shared" si="31"/>
        <v>0.027853086136542162</v>
      </c>
      <c r="S177" s="17"/>
      <c r="T177" s="72">
        <f t="shared" si="32"/>
        <v>0</v>
      </c>
      <c r="U177" s="17">
        <v>2134.78</v>
      </c>
      <c r="V177" s="72">
        <f t="shared" si="24"/>
        <v>0.0032891932549335852</v>
      </c>
      <c r="W177" s="17">
        <v>4930.47</v>
      </c>
      <c r="X177" s="72">
        <f t="shared" si="35"/>
        <v>0.004380671890672264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3442.99</v>
      </c>
      <c r="AD177" s="72">
        <f t="shared" si="26"/>
        <v>0.08082358130493256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27">
        <v>178</v>
      </c>
      <c r="B178" s="132"/>
      <c r="C178" s="132"/>
      <c r="D178" s="132"/>
      <c r="E178" s="132"/>
      <c r="F178" s="136" t="s">
        <v>70</v>
      </c>
      <c r="G178" s="22" t="s">
        <v>114</v>
      </c>
      <c r="H178" s="22"/>
      <c r="I178" s="132"/>
      <c r="J178" s="129">
        <v>106108.87999999999</v>
      </c>
      <c r="K178" s="17">
        <v>1287.85</v>
      </c>
      <c r="L178" s="72">
        <f t="shared" si="29"/>
        <v>0.0027166254333474784</v>
      </c>
      <c r="M178" s="17">
        <v>25931.131377376474</v>
      </c>
      <c r="N178" s="72">
        <f t="shared" si="30"/>
        <v>0.002362547561048756</v>
      </c>
      <c r="O178" s="17">
        <v>16224.288622623524</v>
      </c>
      <c r="P178" s="72">
        <f t="shared" si="34"/>
        <v>0.002362547708230139</v>
      </c>
      <c r="Q178" s="17">
        <v>25803.85</v>
      </c>
      <c r="R178" s="72">
        <f t="shared" si="31"/>
        <v>0.18685053781754057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34035.15</v>
      </c>
      <c r="AB178" s="72">
        <f t="shared" si="33"/>
        <v>0.2656435124263016</v>
      </c>
      <c r="AC178" s="17">
        <v>2826.61</v>
      </c>
      <c r="AD178" s="72">
        <f t="shared" si="26"/>
        <v>0.06635416982109604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27">
        <v>179</v>
      </c>
      <c r="B179" s="132"/>
      <c r="C179" s="132"/>
      <c r="D179" s="132"/>
      <c r="E179" s="132"/>
      <c r="F179" s="136" t="s">
        <v>92</v>
      </c>
      <c r="G179" s="22" t="s">
        <v>257</v>
      </c>
      <c r="H179" s="22"/>
      <c r="I179" s="132"/>
      <c r="J179" s="129">
        <v>108353.95999999999</v>
      </c>
      <c r="K179" s="17">
        <v>281.83</v>
      </c>
      <c r="L179" s="72">
        <f t="shared" si="29"/>
        <v>0.0005944997832669332</v>
      </c>
      <c r="M179" s="17">
        <v>40270.68578687634</v>
      </c>
      <c r="N179" s="72">
        <f t="shared" si="30"/>
        <v>0.0036690034500596953</v>
      </c>
      <c r="O179" s="17">
        <v>25196.094213123655</v>
      </c>
      <c r="P179" s="72">
        <f t="shared" si="34"/>
        <v>0.003669003678630332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12466.5</v>
      </c>
      <c r="V179" s="72">
        <f t="shared" si="24"/>
        <v>0.019207940730487233</v>
      </c>
      <c r="W179" s="17">
        <v>7692</v>
      </c>
      <c r="X179" s="72">
        <f t="shared" si="35"/>
        <v>0.006834262896448219</v>
      </c>
      <c r="Y179" s="17">
        <v>6070.83</v>
      </c>
      <c r="Z179" s="72">
        <f t="shared" si="25"/>
        <v>0.05374105205459274</v>
      </c>
      <c r="AA179" s="17"/>
      <c r="AB179" s="72">
        <f t="shared" si="33"/>
        <v>0</v>
      </c>
      <c r="AC179" s="17">
        <v>12621.4</v>
      </c>
      <c r="AD179" s="72">
        <f t="shared" si="26"/>
        <v>0.2962851327137389</v>
      </c>
      <c r="AE179" s="17"/>
      <c r="AF179" s="72">
        <f t="shared" si="27"/>
        <v>0</v>
      </c>
      <c r="AG179" s="17">
        <v>3754.62</v>
      </c>
      <c r="AH179" s="72">
        <f t="shared" si="28"/>
        <v>0.03311209919501675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27">
        <v>180</v>
      </c>
      <c r="B180" s="132"/>
      <c r="C180" s="132"/>
      <c r="D180" s="132"/>
      <c r="E180" s="132"/>
      <c r="F180" s="136" t="s">
        <v>94</v>
      </c>
      <c r="G180" s="22" t="s">
        <v>258</v>
      </c>
      <c r="H180" s="22"/>
      <c r="I180" s="132"/>
      <c r="J180" s="129">
        <v>0</v>
      </c>
      <c r="K180" s="17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27">
        <v>181</v>
      </c>
      <c r="B181" s="132"/>
      <c r="C181" s="132"/>
      <c r="D181" s="132"/>
      <c r="E181" s="132"/>
      <c r="F181" s="136" t="s">
        <v>115</v>
      </c>
      <c r="G181" s="22" t="s">
        <v>116</v>
      </c>
      <c r="H181" s="22"/>
      <c r="I181" s="132"/>
      <c r="J181" s="129">
        <v>0</v>
      </c>
      <c r="K181" s="17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27">
        <v>182</v>
      </c>
      <c r="B182" s="132"/>
      <c r="C182" s="132"/>
      <c r="D182" s="132"/>
      <c r="E182" s="132"/>
      <c r="F182" s="136" t="s">
        <v>117</v>
      </c>
      <c r="G182" s="22" t="s">
        <v>30</v>
      </c>
      <c r="H182" s="22"/>
      <c r="I182" s="132"/>
      <c r="J182" s="129">
        <v>0</v>
      </c>
      <c r="K182" s="17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27">
        <v>183</v>
      </c>
      <c r="B183" s="132"/>
      <c r="C183" s="132"/>
      <c r="D183" s="132"/>
      <c r="E183" s="130" t="s">
        <v>40</v>
      </c>
      <c r="F183" s="88" t="s">
        <v>53</v>
      </c>
      <c r="G183" s="133"/>
      <c r="H183" s="89"/>
      <c r="I183" s="132"/>
      <c r="J183" s="129">
        <v>896461.3</v>
      </c>
      <c r="K183" s="15">
        <v>29308.8</v>
      </c>
      <c r="L183" s="72">
        <f t="shared" si="29"/>
        <v>0.061824771130872834</v>
      </c>
      <c r="M183" s="15">
        <v>482571.40013196657</v>
      </c>
      <c r="N183" s="72">
        <f t="shared" si="30"/>
        <v>0.04396637646934046</v>
      </c>
      <c r="O183" s="15">
        <v>301929.6598680335</v>
      </c>
      <c r="P183" s="72">
        <f t="shared" si="34"/>
        <v>0.04396637920834652</v>
      </c>
      <c r="Q183" s="15">
        <v>26681.42</v>
      </c>
      <c r="R183" s="72">
        <f t="shared" si="31"/>
        <v>0.1932051874714697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49551.06</v>
      </c>
      <c r="AB183" s="72">
        <f t="shared" si="33"/>
        <v>0.38674481008153083</v>
      </c>
      <c r="AC183" s="15">
        <v>6418.960000000001</v>
      </c>
      <c r="AD183" s="72">
        <f t="shared" si="26"/>
        <v>0.1506839507094444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27">
        <v>184</v>
      </c>
      <c r="B184" s="132"/>
      <c r="C184" s="132"/>
      <c r="D184" s="132"/>
      <c r="E184" s="132"/>
      <c r="F184" s="136" t="s">
        <v>58</v>
      </c>
      <c r="G184" s="22" t="s">
        <v>118</v>
      </c>
      <c r="H184" s="22"/>
      <c r="I184" s="132"/>
      <c r="J184" s="129">
        <v>895017.3600000001</v>
      </c>
      <c r="K184" s="17">
        <v>29308.8</v>
      </c>
      <c r="L184" s="72">
        <f t="shared" si="29"/>
        <v>0.061824771130872834</v>
      </c>
      <c r="M184" s="17">
        <v>482571.40013196657</v>
      </c>
      <c r="N184" s="72">
        <f t="shared" si="30"/>
        <v>0.04396637646934046</v>
      </c>
      <c r="O184" s="17">
        <v>301929.6598680335</v>
      </c>
      <c r="P184" s="72">
        <f t="shared" si="34"/>
        <v>0.04396637920834652</v>
      </c>
      <c r="Q184" s="17">
        <v>26681.42</v>
      </c>
      <c r="R184" s="72">
        <f t="shared" si="31"/>
        <v>0.1932051874714697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49551.06</v>
      </c>
      <c r="AB184" s="72">
        <f t="shared" si="33"/>
        <v>0.38674481008153083</v>
      </c>
      <c r="AC184" s="17">
        <v>4975.02</v>
      </c>
      <c r="AD184" s="72">
        <f t="shared" si="26"/>
        <v>0.11678771459216136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27">
        <v>185</v>
      </c>
      <c r="B185" s="132"/>
      <c r="C185" s="132"/>
      <c r="D185" s="132"/>
      <c r="E185" s="132"/>
      <c r="F185" s="136" t="s">
        <v>70</v>
      </c>
      <c r="G185" s="22" t="s">
        <v>119</v>
      </c>
      <c r="H185" s="22"/>
      <c r="I185" s="132"/>
      <c r="J185" s="129">
        <v>1443.94</v>
      </c>
      <c r="K185" s="17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1443.94</v>
      </c>
      <c r="AD185" s="72">
        <f t="shared" si="26"/>
        <v>0.03389623611728304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27">
        <v>186</v>
      </c>
      <c r="B186" s="132"/>
      <c r="C186" s="132"/>
      <c r="D186" s="132"/>
      <c r="E186" s="132"/>
      <c r="F186" s="136" t="s">
        <v>92</v>
      </c>
      <c r="G186" s="22" t="s">
        <v>116</v>
      </c>
      <c r="H186" s="22"/>
      <c r="I186" s="132"/>
      <c r="J186" s="129">
        <v>0</v>
      </c>
      <c r="K186" s="17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27">
        <v>187</v>
      </c>
      <c r="B187" s="132"/>
      <c r="C187" s="132"/>
      <c r="D187" s="132"/>
      <c r="E187" s="132"/>
      <c r="F187" s="136" t="s">
        <v>94</v>
      </c>
      <c r="G187" s="22" t="s">
        <v>30</v>
      </c>
      <c r="H187" s="22"/>
      <c r="I187" s="132"/>
      <c r="J187" s="129">
        <v>0</v>
      </c>
      <c r="K187" s="17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27">
        <v>188</v>
      </c>
      <c r="B188" s="133"/>
      <c r="C188" s="133"/>
      <c r="D188" s="133"/>
      <c r="E188" s="133"/>
      <c r="F188" s="133"/>
      <c r="G188" s="133"/>
      <c r="H188" s="133"/>
      <c r="I188" s="134"/>
      <c r="J188" s="135"/>
      <c r="K188" s="19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27">
        <v>189</v>
      </c>
      <c r="B189" s="132"/>
      <c r="C189" s="80"/>
      <c r="D189" s="80" t="s">
        <v>120</v>
      </c>
      <c r="E189" s="83" t="s">
        <v>121</v>
      </c>
      <c r="F189" s="81"/>
      <c r="G189" s="80"/>
      <c r="H189" s="80"/>
      <c r="I189" s="80"/>
      <c r="J189" s="129">
        <v>1324371.8800000001</v>
      </c>
      <c r="K189" s="15">
        <v>33953.740000000005</v>
      </c>
      <c r="L189" s="72">
        <f t="shared" si="29"/>
        <v>0.07162293251641699</v>
      </c>
      <c r="M189" s="15">
        <v>773781.0524928216</v>
      </c>
      <c r="N189" s="72">
        <f t="shared" si="30"/>
        <v>0.07049806318699885</v>
      </c>
      <c r="O189" s="15">
        <v>484130.3275071783</v>
      </c>
      <c r="P189" s="72">
        <f t="shared" si="34"/>
        <v>0.07049806757886913</v>
      </c>
      <c r="Q189" s="15">
        <v>0</v>
      </c>
      <c r="R189" s="72">
        <f t="shared" si="31"/>
        <v>0</v>
      </c>
      <c r="S189" s="15">
        <v>6970.299999999999</v>
      </c>
      <c r="T189" s="72">
        <f t="shared" si="32"/>
        <v>0.10158654743027701</v>
      </c>
      <c r="U189" s="15">
        <v>7712.54</v>
      </c>
      <c r="V189" s="72">
        <f t="shared" si="24"/>
        <v>0.011883207893274936</v>
      </c>
      <c r="W189" s="15">
        <v>15486.800000000001</v>
      </c>
      <c r="X189" s="72">
        <f t="shared" si="35"/>
        <v>0.013759862535714287</v>
      </c>
      <c r="Y189" s="15">
        <v>0</v>
      </c>
      <c r="Z189" s="72">
        <f t="shared" si="25"/>
        <v>0</v>
      </c>
      <c r="AA189" s="15">
        <v>2337.12</v>
      </c>
      <c r="AB189" s="72">
        <f t="shared" si="33"/>
        <v>0.01824116437746735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27">
        <v>190</v>
      </c>
      <c r="B190" s="132"/>
      <c r="C190" s="132"/>
      <c r="D190" s="132"/>
      <c r="E190" s="132" t="s">
        <v>38</v>
      </c>
      <c r="F190" s="90" t="s">
        <v>37</v>
      </c>
      <c r="G190" s="132"/>
      <c r="H190" s="132"/>
      <c r="I190" s="132"/>
      <c r="J190" s="139">
        <v>0</v>
      </c>
      <c r="K190" s="17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27">
        <v>191</v>
      </c>
      <c r="B191" s="132"/>
      <c r="C191" s="132"/>
      <c r="D191" s="132"/>
      <c r="E191" s="132" t="s">
        <v>40</v>
      </c>
      <c r="F191" s="90" t="s">
        <v>53</v>
      </c>
      <c r="G191" s="132"/>
      <c r="H191" s="132"/>
      <c r="I191" s="132"/>
      <c r="J191" s="139">
        <v>1324371.8800000001</v>
      </c>
      <c r="K191" s="18">
        <v>33953.740000000005</v>
      </c>
      <c r="L191" s="72">
        <f t="shared" si="29"/>
        <v>0.07162293251641699</v>
      </c>
      <c r="M191" s="18">
        <v>773781.0524928216</v>
      </c>
      <c r="N191" s="72">
        <f t="shared" si="30"/>
        <v>0.07049806318699885</v>
      </c>
      <c r="O191" s="18">
        <v>484130.3275071783</v>
      </c>
      <c r="P191" s="72">
        <f t="shared" si="34"/>
        <v>0.07049806757886913</v>
      </c>
      <c r="Q191" s="18">
        <v>0</v>
      </c>
      <c r="R191" s="72">
        <f t="shared" si="31"/>
        <v>0</v>
      </c>
      <c r="S191" s="18">
        <v>6970.299999999999</v>
      </c>
      <c r="T191" s="72">
        <f t="shared" si="32"/>
        <v>0.10158654743027701</v>
      </c>
      <c r="U191" s="18">
        <v>7712.54</v>
      </c>
      <c r="V191" s="72">
        <f t="shared" si="24"/>
        <v>0.011883207893274936</v>
      </c>
      <c r="W191" s="18">
        <v>15486.800000000001</v>
      </c>
      <c r="X191" s="72">
        <f t="shared" si="35"/>
        <v>0.013759862535714287</v>
      </c>
      <c r="Y191" s="18">
        <v>0</v>
      </c>
      <c r="Z191" s="72">
        <f t="shared" si="25"/>
        <v>0</v>
      </c>
      <c r="AA191" s="18">
        <v>2337.12</v>
      </c>
      <c r="AB191" s="72">
        <f t="shared" si="33"/>
        <v>0.01824116437746735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27">
        <v>192</v>
      </c>
      <c r="B192" s="132"/>
      <c r="C192" s="132"/>
      <c r="D192" s="132"/>
      <c r="E192" s="132"/>
      <c r="F192" s="140" t="s">
        <v>58</v>
      </c>
      <c r="G192" s="132" t="s">
        <v>255</v>
      </c>
      <c r="H192" s="132"/>
      <c r="I192" s="132"/>
      <c r="J192" s="139">
        <v>575114.3400000001</v>
      </c>
      <c r="K192" s="17">
        <v>13179.33</v>
      </c>
      <c r="L192" s="72">
        <f t="shared" si="29"/>
        <v>0.02780083322784441</v>
      </c>
      <c r="M192" s="17">
        <v>329810.16970799176</v>
      </c>
      <c r="N192" s="72">
        <f t="shared" si="30"/>
        <v>0.030048523556997435</v>
      </c>
      <c r="O192" s="17">
        <v>206351.7902920082</v>
      </c>
      <c r="P192" s="72">
        <f t="shared" si="34"/>
        <v>0.030048525428952654</v>
      </c>
      <c r="Q192" s="17"/>
      <c r="R192" s="72">
        <f t="shared" si="31"/>
        <v>0</v>
      </c>
      <c r="S192" s="17">
        <v>5024.53</v>
      </c>
      <c r="T192" s="72">
        <f t="shared" si="32"/>
        <v>0.07322850596959238</v>
      </c>
      <c r="U192" s="17">
        <v>6812.42</v>
      </c>
      <c r="V192" s="72">
        <f t="shared" si="24"/>
        <v>0.010496334944947327</v>
      </c>
      <c r="W192" s="17">
        <v>13936.1</v>
      </c>
      <c r="X192" s="72">
        <f t="shared" si="35"/>
        <v>0.012382081532916282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27">
        <v>193</v>
      </c>
      <c r="B193" s="132"/>
      <c r="C193" s="132"/>
      <c r="D193" s="132"/>
      <c r="E193" s="132"/>
      <c r="F193" s="140" t="s">
        <v>70</v>
      </c>
      <c r="G193" s="132" t="s">
        <v>256</v>
      </c>
      <c r="H193" s="132"/>
      <c r="I193" s="132"/>
      <c r="J193" s="139">
        <v>77252.25</v>
      </c>
      <c r="K193" s="17">
        <v>1743.62</v>
      </c>
      <c r="L193" s="72">
        <f t="shared" si="29"/>
        <v>0.0036780389316250577</v>
      </c>
      <c r="M193" s="17">
        <v>43743.26365988646</v>
      </c>
      <c r="N193" s="72">
        <f t="shared" si="30"/>
        <v>0.003985384955557354</v>
      </c>
      <c r="O193" s="17">
        <v>27368.776340113534</v>
      </c>
      <c r="P193" s="72">
        <f t="shared" si="34"/>
        <v>0.003985385203837845</v>
      </c>
      <c r="Q193" s="17"/>
      <c r="R193" s="72">
        <f t="shared" si="31"/>
        <v>0</v>
      </c>
      <c r="S193" s="17">
        <v>1945.77</v>
      </c>
      <c r="T193" s="72">
        <f t="shared" si="32"/>
        <v>0.028358041460684633</v>
      </c>
      <c r="U193" s="17">
        <v>900.12</v>
      </c>
      <c r="V193" s="72">
        <f t="shared" si="24"/>
        <v>0.0013868729483276115</v>
      </c>
      <c r="W193" s="17">
        <v>1550.7</v>
      </c>
      <c r="X193" s="72">
        <f t="shared" si="35"/>
        <v>0.001377781002798005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27">
        <v>194</v>
      </c>
      <c r="B194" s="132"/>
      <c r="C194" s="132"/>
      <c r="D194" s="132"/>
      <c r="E194" s="132"/>
      <c r="F194" s="140" t="s">
        <v>92</v>
      </c>
      <c r="G194" s="132" t="s">
        <v>103</v>
      </c>
      <c r="H194" s="132"/>
      <c r="I194" s="132"/>
      <c r="J194" s="139">
        <v>672005.2899999999</v>
      </c>
      <c r="K194" s="17">
        <v>19030.79</v>
      </c>
      <c r="L194" s="72">
        <f t="shared" si="29"/>
        <v>0.04014406035694752</v>
      </c>
      <c r="M194" s="17">
        <v>400227.6191249434</v>
      </c>
      <c r="N194" s="72">
        <f t="shared" si="30"/>
        <v>0.03646415467444406</v>
      </c>
      <c r="O194" s="17">
        <v>250409.76087505659</v>
      </c>
      <c r="P194" s="72">
        <f t="shared" si="34"/>
        <v>0.03646415694607863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2337.12</v>
      </c>
      <c r="AB194" s="72">
        <f t="shared" si="33"/>
        <v>0.01824116437746735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27">
        <v>195</v>
      </c>
      <c r="B195" s="132"/>
      <c r="C195" s="132"/>
      <c r="D195" s="132"/>
      <c r="E195" s="132"/>
      <c r="F195" s="140" t="s">
        <v>94</v>
      </c>
      <c r="G195" s="132" t="s">
        <v>30</v>
      </c>
      <c r="H195" s="132"/>
      <c r="I195" s="132"/>
      <c r="J195" s="139">
        <v>0</v>
      </c>
      <c r="K195" s="17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27">
        <v>196</v>
      </c>
      <c r="B196" s="133"/>
      <c r="C196" s="133"/>
      <c r="D196" s="133"/>
      <c r="E196" s="133"/>
      <c r="F196" s="133"/>
      <c r="G196" s="133"/>
      <c r="H196" s="133"/>
      <c r="I196" s="134"/>
      <c r="J196" s="135"/>
      <c r="K196" s="19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27">
        <v>197</v>
      </c>
      <c r="B197" s="130"/>
      <c r="C197" s="130"/>
      <c r="D197" s="80" t="s">
        <v>122</v>
      </c>
      <c r="E197" s="83" t="s">
        <v>123</v>
      </c>
      <c r="F197" s="81"/>
      <c r="G197" s="80"/>
      <c r="H197" s="80"/>
      <c r="I197" s="80"/>
      <c r="J197" s="129">
        <v>1095745.3800000001</v>
      </c>
      <c r="K197" s="15">
        <v>2830.86</v>
      </c>
      <c r="L197" s="72">
        <f t="shared" si="29"/>
        <v>0.005971492234535112</v>
      </c>
      <c r="M197" s="15">
        <v>671741.4093711681</v>
      </c>
      <c r="N197" s="72">
        <f t="shared" si="30"/>
        <v>0.061201380119877774</v>
      </c>
      <c r="O197" s="15">
        <v>420287.35062883195</v>
      </c>
      <c r="P197" s="72">
        <f t="shared" si="34"/>
        <v>0.061201383932585667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885.76</v>
      </c>
      <c r="X197" s="72">
        <f t="shared" si="35"/>
        <v>0.000786988650956575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27">
        <v>198</v>
      </c>
      <c r="B198" s="130"/>
      <c r="C198" s="130"/>
      <c r="D198" s="130"/>
      <c r="E198" s="130" t="s">
        <v>38</v>
      </c>
      <c r="F198" s="87" t="s">
        <v>37</v>
      </c>
      <c r="G198" s="130"/>
      <c r="H198" s="130"/>
      <c r="I198" s="130"/>
      <c r="J198" s="129">
        <v>296699.47000000003</v>
      </c>
      <c r="K198" s="21">
        <v>2829.44</v>
      </c>
      <c r="L198" s="72">
        <f t="shared" si="29"/>
        <v>0.0059684968483369105</v>
      </c>
      <c r="M198" s="21">
        <v>180223.88572749938</v>
      </c>
      <c r="N198" s="72">
        <f t="shared" si="30"/>
        <v>0.016419935384682453</v>
      </c>
      <c r="O198" s="21">
        <v>112760.38427250063</v>
      </c>
      <c r="P198" s="72">
        <f t="shared" si="34"/>
        <v>0.016419936407607378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885.76</v>
      </c>
      <c r="X198" s="72">
        <f t="shared" si="35"/>
        <v>0.000786988650956575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27">
        <v>199</v>
      </c>
      <c r="B199" s="132"/>
      <c r="C199" s="132"/>
      <c r="D199" s="132"/>
      <c r="E199" s="132"/>
      <c r="F199" s="133" t="s">
        <v>58</v>
      </c>
      <c r="G199" s="22" t="s">
        <v>124</v>
      </c>
      <c r="H199" s="132"/>
      <c r="I199" s="132"/>
      <c r="J199" s="129">
        <v>84160.73</v>
      </c>
      <c r="K199" s="17"/>
      <c r="L199" s="72">
        <f t="shared" si="29"/>
        <v>0</v>
      </c>
      <c r="M199" s="17">
        <v>51769.92534876677</v>
      </c>
      <c r="N199" s="72">
        <f t="shared" si="30"/>
        <v>0.004716682395705768</v>
      </c>
      <c r="O199" s="17">
        <v>32390.804651233226</v>
      </c>
      <c r="P199" s="72">
        <f t="shared" si="34"/>
        <v>0.00471668268954444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27">
        <v>200</v>
      </c>
      <c r="B200" s="132"/>
      <c r="C200" s="132"/>
      <c r="D200" s="132"/>
      <c r="E200" s="132"/>
      <c r="F200" s="133" t="s">
        <v>70</v>
      </c>
      <c r="G200" s="22" t="s">
        <v>125</v>
      </c>
      <c r="H200" s="132"/>
      <c r="I200" s="132"/>
      <c r="J200" s="129">
        <v>0</v>
      </c>
      <c r="K200" s="17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27">
        <v>201</v>
      </c>
      <c r="B201" s="132"/>
      <c r="C201" s="132"/>
      <c r="D201" s="132"/>
      <c r="E201" s="132"/>
      <c r="F201" s="133" t="s">
        <v>92</v>
      </c>
      <c r="G201" s="22" t="s">
        <v>126</v>
      </c>
      <c r="H201" s="132"/>
      <c r="I201" s="132"/>
      <c r="J201" s="129">
        <v>0</v>
      </c>
      <c r="K201" s="17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27">
        <v>202</v>
      </c>
      <c r="B202" s="132"/>
      <c r="C202" s="132"/>
      <c r="D202" s="132"/>
      <c r="E202" s="132"/>
      <c r="F202" s="133" t="s">
        <v>94</v>
      </c>
      <c r="G202" s="22" t="s">
        <v>127</v>
      </c>
      <c r="H202" s="132"/>
      <c r="I202" s="132"/>
      <c r="J202" s="129">
        <v>212538.74</v>
      </c>
      <c r="K202" s="17">
        <v>2829.44</v>
      </c>
      <c r="L202" s="72">
        <f t="shared" si="29"/>
        <v>0.0059684968483369105</v>
      </c>
      <c r="M202" s="17">
        <v>128453.9603787326</v>
      </c>
      <c r="N202" s="72">
        <f t="shared" si="30"/>
        <v>0.011703252988976683</v>
      </c>
      <c r="O202" s="17">
        <v>80369.5796212674</v>
      </c>
      <c r="P202" s="72">
        <f t="shared" si="34"/>
        <v>0.011703253718062938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885.76</v>
      </c>
      <c r="X202" s="72">
        <f t="shared" si="35"/>
        <v>0.000786988650956575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27">
        <v>203</v>
      </c>
      <c r="B203" s="130"/>
      <c r="C203" s="130"/>
      <c r="D203" s="130"/>
      <c r="E203" s="130" t="s">
        <v>40</v>
      </c>
      <c r="F203" s="88" t="s">
        <v>53</v>
      </c>
      <c r="G203" s="130"/>
      <c r="H203" s="130"/>
      <c r="I203" s="130"/>
      <c r="J203" s="129">
        <v>799045.91</v>
      </c>
      <c r="K203" s="21">
        <v>1.42</v>
      </c>
      <c r="L203" s="72">
        <f t="shared" si="29"/>
        <v>2.995386198201203E-06</v>
      </c>
      <c r="M203" s="21">
        <v>491517.52364366874</v>
      </c>
      <c r="N203" s="72">
        <f t="shared" si="30"/>
        <v>0.04478144473519532</v>
      </c>
      <c r="O203" s="21">
        <v>307526.9663563313</v>
      </c>
      <c r="P203" s="72">
        <f t="shared" si="34"/>
        <v>0.044781447524978285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27">
        <v>204</v>
      </c>
      <c r="B204" s="132"/>
      <c r="C204" s="132"/>
      <c r="D204" s="132"/>
      <c r="E204" s="132"/>
      <c r="F204" s="133" t="s">
        <v>58</v>
      </c>
      <c r="G204" s="22" t="s">
        <v>124</v>
      </c>
      <c r="H204" s="132"/>
      <c r="I204" s="132"/>
      <c r="J204" s="129">
        <v>9277.39</v>
      </c>
      <c r="K204" s="17"/>
      <c r="L204" s="72">
        <f t="shared" si="29"/>
        <v>0</v>
      </c>
      <c r="M204" s="17">
        <v>5706.815847859154</v>
      </c>
      <c r="N204" s="72">
        <f t="shared" si="30"/>
        <v>0.0005199396689061127</v>
      </c>
      <c r="O204" s="17">
        <v>3570.5741521408454</v>
      </c>
      <c r="P204" s="72">
        <f t="shared" si="34"/>
        <v>0.0005199397012971809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27">
        <v>205</v>
      </c>
      <c r="B205" s="132"/>
      <c r="C205" s="132"/>
      <c r="D205" s="132"/>
      <c r="E205" s="132"/>
      <c r="F205" s="133" t="s">
        <v>70</v>
      </c>
      <c r="G205" s="22" t="s">
        <v>125</v>
      </c>
      <c r="H205" s="132"/>
      <c r="I205" s="132"/>
      <c r="J205" s="129">
        <v>83015.63</v>
      </c>
      <c r="K205" s="17"/>
      <c r="L205" s="72">
        <f t="shared" si="29"/>
        <v>0</v>
      </c>
      <c r="M205" s="17">
        <v>51065.5381420865</v>
      </c>
      <c r="N205" s="72">
        <f t="shared" si="30"/>
        <v>0.004652506704604675</v>
      </c>
      <c r="O205" s="17">
        <v>31950.091857913507</v>
      </c>
      <c r="P205" s="72">
        <f t="shared" si="34"/>
        <v>0.004652506994445345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27">
        <v>206</v>
      </c>
      <c r="B206" s="132"/>
      <c r="C206" s="132"/>
      <c r="D206" s="132"/>
      <c r="E206" s="132"/>
      <c r="F206" s="133" t="s">
        <v>92</v>
      </c>
      <c r="G206" s="22" t="s">
        <v>126</v>
      </c>
      <c r="H206" s="132"/>
      <c r="I206" s="132"/>
      <c r="J206" s="129">
        <v>440360.37</v>
      </c>
      <c r="K206" s="17"/>
      <c r="L206" s="72">
        <f t="shared" si="29"/>
        <v>0</v>
      </c>
      <c r="M206" s="17">
        <v>270879.5834049362</v>
      </c>
      <c r="N206" s="72">
        <f t="shared" si="30"/>
        <v>0.024679443785070292</v>
      </c>
      <c r="O206" s="17">
        <v>169480.7865950638</v>
      </c>
      <c r="P206" s="72">
        <f t="shared" si="34"/>
        <v>0.024679445322543955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27">
        <v>207</v>
      </c>
      <c r="B207" s="132"/>
      <c r="C207" s="132"/>
      <c r="D207" s="132"/>
      <c r="E207" s="132"/>
      <c r="F207" s="133" t="s">
        <v>94</v>
      </c>
      <c r="G207" s="22" t="s">
        <v>127</v>
      </c>
      <c r="H207" s="132"/>
      <c r="I207" s="132"/>
      <c r="J207" s="129">
        <v>266392.52</v>
      </c>
      <c r="K207" s="17">
        <v>1.42</v>
      </c>
      <c r="L207" s="72">
        <f aca="true" t="shared" si="41" ref="L207:L270">K207/$K$10</f>
        <v>2.995386198201203E-06</v>
      </c>
      <c r="M207" s="17">
        <v>163865.58624878686</v>
      </c>
      <c r="N207" s="72">
        <f aca="true" t="shared" si="42" ref="N207:N270">M207/$M$10</f>
        <v>0.014929554576614237</v>
      </c>
      <c r="O207" s="17">
        <v>102525.51375121313</v>
      </c>
      <c r="P207" s="72">
        <f t="shared" si="34"/>
        <v>0.014929555506691802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27">
        <v>208</v>
      </c>
      <c r="B208" s="133"/>
      <c r="C208" s="133"/>
      <c r="D208" s="133"/>
      <c r="E208" s="133"/>
      <c r="F208" s="133"/>
      <c r="G208" s="133"/>
      <c r="H208" s="133"/>
      <c r="I208" s="134"/>
      <c r="J208" s="135"/>
      <c r="K208" s="19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27">
        <v>209</v>
      </c>
      <c r="B209" s="130"/>
      <c r="C209" s="130"/>
      <c r="D209" s="80" t="s">
        <v>128</v>
      </c>
      <c r="E209" s="80" t="s">
        <v>129</v>
      </c>
      <c r="F209" s="80"/>
      <c r="G209" s="80"/>
      <c r="H209" s="80"/>
      <c r="I209" s="80"/>
      <c r="J209" s="129">
        <v>375.52000000000004</v>
      </c>
      <c r="K209" s="15">
        <v>8.870000000000001</v>
      </c>
      <c r="L209" s="72">
        <f t="shared" si="41"/>
        <v>1.8710616604256815E-05</v>
      </c>
      <c r="M209" s="15">
        <v>218.39632683587882</v>
      </c>
      <c r="N209" s="72">
        <f t="shared" si="42"/>
        <v>1.9897770822227614E-05</v>
      </c>
      <c r="O209" s="15">
        <v>136.64367316412114</v>
      </c>
      <c r="P209" s="72">
        <f t="shared" si="46"/>
        <v>1.9897772061813843E-05</v>
      </c>
      <c r="Q209" s="15">
        <v>9.42</v>
      </c>
      <c r="R209" s="72">
        <f t="shared" si="43"/>
        <v>6.821199418851189E-05</v>
      </c>
      <c r="S209" s="15">
        <v>0</v>
      </c>
      <c r="T209" s="72">
        <f t="shared" si="44"/>
        <v>0</v>
      </c>
      <c r="U209" s="15">
        <v>0.72</v>
      </c>
      <c r="V209" s="72">
        <f t="shared" si="36"/>
        <v>1.1093504452693866E-06</v>
      </c>
      <c r="W209" s="15">
        <v>1.47</v>
      </c>
      <c r="X209" s="72">
        <f t="shared" si="47"/>
        <v>1.306079882706563E-06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27">
        <v>210</v>
      </c>
      <c r="B210" s="130"/>
      <c r="C210" s="130"/>
      <c r="D210" s="130"/>
      <c r="E210" s="130" t="s">
        <v>38</v>
      </c>
      <c r="F210" s="87" t="s">
        <v>37</v>
      </c>
      <c r="G210" s="130"/>
      <c r="H210" s="130"/>
      <c r="I210" s="130"/>
      <c r="J210" s="129">
        <v>375.52000000000004</v>
      </c>
      <c r="K210" s="21">
        <v>8.870000000000001</v>
      </c>
      <c r="L210" s="72">
        <f t="shared" si="41"/>
        <v>1.8710616604256815E-05</v>
      </c>
      <c r="M210" s="21">
        <v>218.39632683587882</v>
      </c>
      <c r="N210" s="72">
        <f t="shared" si="42"/>
        <v>1.9897770822227614E-05</v>
      </c>
      <c r="O210" s="21">
        <v>136.64367316412114</v>
      </c>
      <c r="P210" s="72">
        <f t="shared" si="46"/>
        <v>1.9897772061813843E-05</v>
      </c>
      <c r="Q210" s="21">
        <v>9.42</v>
      </c>
      <c r="R210" s="72">
        <f t="shared" si="43"/>
        <v>6.821199418851189E-05</v>
      </c>
      <c r="S210" s="21">
        <v>0</v>
      </c>
      <c r="T210" s="72">
        <f t="shared" si="44"/>
        <v>0</v>
      </c>
      <c r="U210" s="21">
        <v>0.72</v>
      </c>
      <c r="V210" s="72">
        <f t="shared" si="36"/>
        <v>1.1093504452693866E-06</v>
      </c>
      <c r="W210" s="21">
        <v>1.47</v>
      </c>
      <c r="X210" s="72">
        <f t="shared" si="47"/>
        <v>1.306079882706563E-06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27">
        <v>211</v>
      </c>
      <c r="B211" s="132"/>
      <c r="C211" s="132"/>
      <c r="D211" s="132"/>
      <c r="E211" s="132"/>
      <c r="F211" s="133" t="s">
        <v>58</v>
      </c>
      <c r="G211" s="22" t="s">
        <v>130</v>
      </c>
      <c r="H211" s="132"/>
      <c r="I211" s="132"/>
      <c r="J211" s="129">
        <v>267.46999999999997</v>
      </c>
      <c r="K211" s="17">
        <v>6.32</v>
      </c>
      <c r="L211" s="72">
        <f t="shared" si="41"/>
        <v>1.3331578008895497E-05</v>
      </c>
      <c r="M211" s="17">
        <v>155.4806657588912</v>
      </c>
      <c r="N211" s="72">
        <f t="shared" si="42"/>
        <v>1.4165616699600753E-05</v>
      </c>
      <c r="O211" s="17">
        <v>97.27933424110877</v>
      </c>
      <c r="P211" s="72">
        <f t="shared" si="46"/>
        <v>1.4165617582086713E-05</v>
      </c>
      <c r="Q211" s="17">
        <v>6.7</v>
      </c>
      <c r="R211" s="72">
        <f t="shared" si="43"/>
        <v>4.851596189628764E-05</v>
      </c>
      <c r="S211" s="17"/>
      <c r="T211" s="72">
        <f t="shared" si="44"/>
        <v>0</v>
      </c>
      <c r="U211" s="17">
        <v>0.51</v>
      </c>
      <c r="V211" s="72">
        <f t="shared" si="36"/>
        <v>7.857898987324822E-07</v>
      </c>
      <c r="W211" s="17">
        <v>1.18</v>
      </c>
      <c r="X211" s="72">
        <f t="shared" si="47"/>
        <v>1.048417865029758E-06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27">
        <v>212</v>
      </c>
      <c r="B212" s="132"/>
      <c r="C212" s="132"/>
      <c r="D212" s="132"/>
      <c r="E212" s="132"/>
      <c r="F212" s="133" t="s">
        <v>70</v>
      </c>
      <c r="G212" s="22" t="s">
        <v>131</v>
      </c>
      <c r="H212" s="132"/>
      <c r="I212" s="132"/>
      <c r="J212" s="129">
        <v>108.05</v>
      </c>
      <c r="K212" s="17">
        <v>2.55</v>
      </c>
      <c r="L212" s="72">
        <f t="shared" si="41"/>
        <v>5.3790385953613155E-06</v>
      </c>
      <c r="M212" s="17">
        <v>62.91566107698763</v>
      </c>
      <c r="N212" s="72">
        <f t="shared" si="42"/>
        <v>5.7321541226268605E-06</v>
      </c>
      <c r="O212" s="17">
        <v>39.36433892301237</v>
      </c>
      <c r="P212" s="72">
        <f t="shared" si="46"/>
        <v>5.732154479727129E-06</v>
      </c>
      <c r="Q212" s="17">
        <v>2.72</v>
      </c>
      <c r="R212" s="72">
        <f t="shared" si="43"/>
        <v>1.969603229222424E-05</v>
      </c>
      <c r="S212" s="17"/>
      <c r="T212" s="72">
        <f t="shared" si="44"/>
        <v>0</v>
      </c>
      <c r="U212" s="17">
        <v>0.21</v>
      </c>
      <c r="V212" s="72">
        <f t="shared" si="36"/>
        <v>3.235605465369044E-07</v>
      </c>
      <c r="W212" s="17">
        <v>0.29</v>
      </c>
      <c r="X212" s="72">
        <f t="shared" si="47"/>
        <v>2.5766201767680495E-07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27">
        <v>213</v>
      </c>
      <c r="B213" s="130"/>
      <c r="C213" s="130"/>
      <c r="D213" s="130"/>
      <c r="E213" s="130" t="s">
        <v>40</v>
      </c>
      <c r="F213" s="88" t="s">
        <v>53</v>
      </c>
      <c r="G213" s="130"/>
      <c r="H213" s="130"/>
      <c r="I213" s="130"/>
      <c r="J213" s="129">
        <v>0</v>
      </c>
      <c r="K213" s="21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27">
        <v>214</v>
      </c>
      <c r="B214" s="132"/>
      <c r="C214" s="132"/>
      <c r="D214" s="132"/>
      <c r="E214" s="132"/>
      <c r="F214" s="133" t="s">
        <v>58</v>
      </c>
      <c r="G214" s="22" t="s">
        <v>130</v>
      </c>
      <c r="H214" s="132"/>
      <c r="I214" s="132"/>
      <c r="J214" s="129">
        <v>0</v>
      </c>
      <c r="K214" s="17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27">
        <v>215</v>
      </c>
      <c r="B215" s="132"/>
      <c r="C215" s="132"/>
      <c r="D215" s="132"/>
      <c r="E215" s="132"/>
      <c r="F215" s="133" t="s">
        <v>70</v>
      </c>
      <c r="G215" s="22" t="s">
        <v>131</v>
      </c>
      <c r="H215" s="132"/>
      <c r="I215" s="132"/>
      <c r="J215" s="129">
        <v>0</v>
      </c>
      <c r="K215" s="17"/>
      <c r="L215" s="72">
        <f t="shared" si="41"/>
        <v>0</v>
      </c>
      <c r="M215" s="17">
        <v>0</v>
      </c>
      <c r="N215" s="72">
        <f t="shared" si="42"/>
        <v>0</v>
      </c>
      <c r="O215" s="17"/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27">
        <v>216</v>
      </c>
      <c r="B216" s="133"/>
      <c r="C216" s="133"/>
      <c r="D216" s="133"/>
      <c r="E216" s="133"/>
      <c r="F216" s="133"/>
      <c r="G216" s="133"/>
      <c r="H216" s="133"/>
      <c r="I216" s="134"/>
      <c r="J216" s="135"/>
      <c r="K216" s="19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27">
        <v>217</v>
      </c>
      <c r="B217" s="130"/>
      <c r="C217" s="130"/>
      <c r="D217" s="80" t="s">
        <v>132</v>
      </c>
      <c r="E217" s="83" t="s">
        <v>133</v>
      </c>
      <c r="F217" s="81"/>
      <c r="G217" s="80"/>
      <c r="H217" s="80"/>
      <c r="I217" s="80"/>
      <c r="J217" s="129">
        <v>44899.58</v>
      </c>
      <c r="K217" s="15">
        <v>373.1</v>
      </c>
      <c r="L217" s="72">
        <f t="shared" si="41"/>
        <v>0.0007870271764428655</v>
      </c>
      <c r="M217" s="15">
        <v>27389.64533272652</v>
      </c>
      <c r="N217" s="72">
        <f t="shared" si="42"/>
        <v>0.002495430640379961</v>
      </c>
      <c r="O217" s="15">
        <v>17136.834667273484</v>
      </c>
      <c r="P217" s="72">
        <f t="shared" si="46"/>
        <v>0.00249543079583966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27">
        <v>218</v>
      </c>
      <c r="B218" s="130"/>
      <c r="C218" s="130"/>
      <c r="D218" s="130"/>
      <c r="E218" s="130" t="s">
        <v>38</v>
      </c>
      <c r="F218" s="87" t="s">
        <v>37</v>
      </c>
      <c r="G218" s="130"/>
      <c r="H218" s="130"/>
      <c r="I218" s="130"/>
      <c r="J218" s="129">
        <v>39648.14</v>
      </c>
      <c r="K218" s="15">
        <v>347.19</v>
      </c>
      <c r="L218" s="72">
        <f t="shared" si="41"/>
        <v>0.0007323719254601942</v>
      </c>
      <c r="M218" s="15">
        <v>24175.25665040709</v>
      </c>
      <c r="N218" s="72">
        <f t="shared" si="42"/>
        <v>0.00220257237549523</v>
      </c>
      <c r="O218" s="15">
        <v>15125.693349592912</v>
      </c>
      <c r="P218" s="72">
        <f t="shared" si="46"/>
        <v>0.0022025725127105193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27">
        <v>219</v>
      </c>
      <c r="B219" s="130"/>
      <c r="C219" s="130"/>
      <c r="D219" s="130"/>
      <c r="E219" s="130"/>
      <c r="F219" s="136" t="s">
        <v>58</v>
      </c>
      <c r="G219" s="141" t="s">
        <v>134</v>
      </c>
      <c r="H219" s="130"/>
      <c r="I219" s="130"/>
      <c r="J219" s="129">
        <v>0</v>
      </c>
      <c r="K219" s="2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27">
        <v>220</v>
      </c>
      <c r="B220" s="130"/>
      <c r="C220" s="130"/>
      <c r="D220" s="130"/>
      <c r="E220" s="130"/>
      <c r="F220" s="136" t="s">
        <v>70</v>
      </c>
      <c r="G220" s="137" t="s">
        <v>135</v>
      </c>
      <c r="H220" s="130"/>
      <c r="I220" s="130"/>
      <c r="J220" s="129">
        <v>39648.14</v>
      </c>
      <c r="K220" s="21">
        <v>347.19</v>
      </c>
      <c r="L220" s="72">
        <f t="shared" si="41"/>
        <v>0.0007323719254601942</v>
      </c>
      <c r="M220" s="21">
        <v>24175.25665040709</v>
      </c>
      <c r="N220" s="72">
        <f t="shared" si="42"/>
        <v>0.00220257237549523</v>
      </c>
      <c r="O220" s="21">
        <v>15125.693349592912</v>
      </c>
      <c r="P220" s="72">
        <f t="shared" si="46"/>
        <v>0.0022025725127105193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27">
        <v>221</v>
      </c>
      <c r="B221" s="132"/>
      <c r="C221" s="132"/>
      <c r="D221" s="132"/>
      <c r="E221" s="130"/>
      <c r="F221" s="136"/>
      <c r="G221" s="132" t="s">
        <v>60</v>
      </c>
      <c r="H221" s="132" t="s">
        <v>136</v>
      </c>
      <c r="I221" s="132"/>
      <c r="J221" s="129">
        <v>13148.4</v>
      </c>
      <c r="K221" s="17"/>
      <c r="L221" s="72">
        <f t="shared" si="41"/>
        <v>0</v>
      </c>
      <c r="M221" s="17">
        <v>8087.996461719438</v>
      </c>
      <c r="N221" s="72">
        <f t="shared" si="42"/>
        <v>0.0007368855618493059</v>
      </c>
      <c r="O221" s="17">
        <v>5060.403538280561</v>
      </c>
      <c r="P221" s="72">
        <f t="shared" si="46"/>
        <v>0.0007368856077556138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27">
        <v>222</v>
      </c>
      <c r="B222" s="132"/>
      <c r="C222" s="132"/>
      <c r="D222" s="132"/>
      <c r="E222" s="130"/>
      <c r="F222" s="136"/>
      <c r="G222" s="132" t="s">
        <v>73</v>
      </c>
      <c r="H222" s="132" t="s">
        <v>137</v>
      </c>
      <c r="I222" s="132"/>
      <c r="J222" s="129">
        <v>30535.589999999997</v>
      </c>
      <c r="K222" s="17">
        <v>347.19</v>
      </c>
      <c r="L222" s="72">
        <f t="shared" si="41"/>
        <v>0.0007323719254601942</v>
      </c>
      <c r="M222" s="17">
        <v>18569.839097150307</v>
      </c>
      <c r="N222" s="72">
        <f t="shared" si="42"/>
        <v>0.0016918709573280084</v>
      </c>
      <c r="O222" s="17">
        <v>11618.560902849693</v>
      </c>
      <c r="P222" s="72">
        <f t="shared" si="46"/>
        <v>0.001691871062727752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27">
        <v>223</v>
      </c>
      <c r="B223" s="132"/>
      <c r="C223" s="132"/>
      <c r="D223" s="132"/>
      <c r="E223" s="130"/>
      <c r="F223" s="136"/>
      <c r="G223" s="132" t="s">
        <v>62</v>
      </c>
      <c r="H223" s="132" t="s">
        <v>138</v>
      </c>
      <c r="I223" s="132"/>
      <c r="J223" s="129">
        <v>0</v>
      </c>
      <c r="K223" s="17"/>
      <c r="L223" s="72">
        <f t="shared" si="41"/>
        <v>0</v>
      </c>
      <c r="M223" s="17"/>
      <c r="N223" s="72">
        <f t="shared" si="42"/>
        <v>0</v>
      </c>
      <c r="O223" s="17"/>
      <c r="P223" s="72">
        <f t="shared" si="46"/>
        <v>0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27">
        <v>224</v>
      </c>
      <c r="B224" s="132"/>
      <c r="C224" s="132"/>
      <c r="D224" s="132"/>
      <c r="E224" s="130"/>
      <c r="F224" s="136"/>
      <c r="G224" s="132" t="s">
        <v>64</v>
      </c>
      <c r="H224" s="132" t="s">
        <v>139</v>
      </c>
      <c r="I224" s="132"/>
      <c r="J224" s="129">
        <v>-4035.85</v>
      </c>
      <c r="K224" s="17"/>
      <c r="L224" s="72">
        <f t="shared" si="41"/>
        <v>0</v>
      </c>
      <c r="M224" s="17">
        <v>-2482.5789084626567</v>
      </c>
      <c r="N224" s="72">
        <f t="shared" si="42"/>
        <v>-0.0002261841436820846</v>
      </c>
      <c r="O224" s="17">
        <v>-1553.2710915373432</v>
      </c>
      <c r="P224" s="72">
        <f t="shared" si="46"/>
        <v>-0.00022618415777284642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27">
        <v>225</v>
      </c>
      <c r="B225" s="132"/>
      <c r="C225" s="132"/>
      <c r="D225" s="132"/>
      <c r="E225" s="130"/>
      <c r="F225" s="136"/>
      <c r="G225" s="132" t="s">
        <v>66</v>
      </c>
      <c r="H225" s="132" t="s">
        <v>30</v>
      </c>
      <c r="I225" s="132"/>
      <c r="J225" s="129">
        <v>0</v>
      </c>
      <c r="K225" s="17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27">
        <v>226</v>
      </c>
      <c r="B226" s="130"/>
      <c r="C226" s="130"/>
      <c r="D226" s="130"/>
      <c r="E226" s="130" t="s">
        <v>40</v>
      </c>
      <c r="F226" s="88" t="s">
        <v>53</v>
      </c>
      <c r="G226" s="130"/>
      <c r="H226" s="130"/>
      <c r="I226" s="130"/>
      <c r="J226" s="129">
        <v>5251.4400000000005</v>
      </c>
      <c r="K226" s="21">
        <v>25.91</v>
      </c>
      <c r="L226" s="72">
        <f t="shared" si="41"/>
        <v>5.465525098267125E-05</v>
      </c>
      <c r="M226" s="21">
        <v>3214.388682319429</v>
      </c>
      <c r="N226" s="72">
        <f t="shared" si="42"/>
        <v>0.0002928582648847315</v>
      </c>
      <c r="O226" s="21">
        <v>2011.1413176805713</v>
      </c>
      <c r="P226" s="72">
        <f t="shared" si="46"/>
        <v>0.00029285828312914064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27">
        <v>227</v>
      </c>
      <c r="B227" s="130"/>
      <c r="C227" s="130"/>
      <c r="D227" s="130"/>
      <c r="E227" s="130"/>
      <c r="F227" s="136" t="s">
        <v>58</v>
      </c>
      <c r="G227" s="141" t="s">
        <v>134</v>
      </c>
      <c r="H227" s="130"/>
      <c r="I227" s="130"/>
      <c r="J227" s="129">
        <v>1117.2199999999998</v>
      </c>
      <c r="K227" s="23">
        <v>25.91</v>
      </c>
      <c r="L227" s="72">
        <f t="shared" si="41"/>
        <v>5.465525098267125E-05</v>
      </c>
      <c r="M227" s="23">
        <v>671.2992773751209</v>
      </c>
      <c r="N227" s="72">
        <f t="shared" si="42"/>
        <v>6.116109811853655E-05</v>
      </c>
      <c r="O227" s="23">
        <v>420.010722624879</v>
      </c>
      <c r="P227" s="72">
        <f t="shared" si="46"/>
        <v>6.116110192873498E-05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27">
        <v>228</v>
      </c>
      <c r="B228" s="130"/>
      <c r="C228" s="130"/>
      <c r="D228" s="130"/>
      <c r="E228" s="130"/>
      <c r="F228" s="136" t="s">
        <v>70</v>
      </c>
      <c r="G228" s="137" t="s">
        <v>135</v>
      </c>
      <c r="H228" s="130"/>
      <c r="I228" s="130"/>
      <c r="J228" s="129">
        <v>4134.22</v>
      </c>
      <c r="K228" s="21">
        <v>0</v>
      </c>
      <c r="L228" s="72">
        <f t="shared" si="41"/>
        <v>0</v>
      </c>
      <c r="M228" s="21">
        <v>2543.089404944308</v>
      </c>
      <c r="N228" s="72">
        <f t="shared" si="42"/>
        <v>0.00023169716676619496</v>
      </c>
      <c r="O228" s="21">
        <v>1591.1305950556923</v>
      </c>
      <c r="P228" s="72">
        <f t="shared" si="46"/>
        <v>0.0002316971812004057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27">
        <v>229</v>
      </c>
      <c r="B229" s="132"/>
      <c r="C229" s="132"/>
      <c r="D229" s="132"/>
      <c r="E229" s="130"/>
      <c r="F229" s="136"/>
      <c r="G229" s="132" t="s">
        <v>60</v>
      </c>
      <c r="H229" s="132" t="s">
        <v>136</v>
      </c>
      <c r="I229" s="132"/>
      <c r="J229" s="129">
        <v>0</v>
      </c>
      <c r="K229" s="17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27">
        <v>230</v>
      </c>
      <c r="B230" s="132"/>
      <c r="C230" s="132"/>
      <c r="D230" s="132"/>
      <c r="E230" s="130"/>
      <c r="F230" s="136"/>
      <c r="G230" s="132" t="s">
        <v>73</v>
      </c>
      <c r="H230" s="132" t="s">
        <v>140</v>
      </c>
      <c r="I230" s="132"/>
      <c r="J230" s="129">
        <v>4134.22</v>
      </c>
      <c r="K230" s="17"/>
      <c r="L230" s="72">
        <f t="shared" si="41"/>
        <v>0</v>
      </c>
      <c r="M230" s="17">
        <v>2543.089404944308</v>
      </c>
      <c r="N230" s="72">
        <f t="shared" si="42"/>
        <v>0.00023169716676619496</v>
      </c>
      <c r="O230" s="17">
        <v>1591.1305950556923</v>
      </c>
      <c r="P230" s="72">
        <f t="shared" si="46"/>
        <v>0.0002316971812004057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27">
        <v>231</v>
      </c>
      <c r="B231" s="132"/>
      <c r="C231" s="132"/>
      <c r="D231" s="132"/>
      <c r="E231" s="132"/>
      <c r="F231" s="136"/>
      <c r="G231" s="132" t="s">
        <v>62</v>
      </c>
      <c r="H231" s="132" t="s">
        <v>139</v>
      </c>
      <c r="I231" s="132"/>
      <c r="J231" s="129">
        <v>0</v>
      </c>
      <c r="K231" s="17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27">
        <v>232</v>
      </c>
      <c r="B232" s="132"/>
      <c r="C232" s="132"/>
      <c r="D232" s="132"/>
      <c r="E232" s="132"/>
      <c r="F232" s="136"/>
      <c r="G232" s="132" t="s">
        <v>64</v>
      </c>
      <c r="H232" s="132" t="s">
        <v>30</v>
      </c>
      <c r="I232" s="132"/>
      <c r="J232" s="129">
        <v>0</v>
      </c>
      <c r="K232" s="17"/>
      <c r="L232" s="72">
        <f t="shared" si="41"/>
        <v>0</v>
      </c>
      <c r="M232" s="17"/>
      <c r="N232" s="72">
        <f t="shared" si="42"/>
        <v>0</v>
      </c>
      <c r="O232" s="17"/>
      <c r="P232" s="72">
        <f t="shared" si="46"/>
        <v>0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27">
        <v>233</v>
      </c>
      <c r="B233" s="133"/>
      <c r="C233" s="133"/>
      <c r="D233" s="80"/>
      <c r="E233" s="80"/>
      <c r="F233" s="80"/>
      <c r="G233" s="133"/>
      <c r="H233" s="133"/>
      <c r="I233" s="134"/>
      <c r="J233" s="135"/>
      <c r="K233" s="19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27">
        <v>234</v>
      </c>
      <c r="B234" s="130"/>
      <c r="C234" s="130"/>
      <c r="D234" s="80" t="s">
        <v>141</v>
      </c>
      <c r="E234" s="80" t="s">
        <v>142</v>
      </c>
      <c r="F234" s="80"/>
      <c r="G234" s="80"/>
      <c r="H234" s="80"/>
      <c r="I234" s="80"/>
      <c r="J234" s="129">
        <v>78165.99999999999</v>
      </c>
      <c r="K234" s="15">
        <v>1736.09</v>
      </c>
      <c r="L234" s="72">
        <f t="shared" si="41"/>
        <v>0.0036621549470669907</v>
      </c>
      <c r="M234" s="15">
        <v>43916.42320811849</v>
      </c>
      <c r="N234" s="72">
        <f t="shared" si="42"/>
        <v>0.004001161269455667</v>
      </c>
      <c r="O234" s="15">
        <v>27477.1167918815</v>
      </c>
      <c r="P234" s="72">
        <f t="shared" si="46"/>
        <v>0.004001161518718986</v>
      </c>
      <c r="Q234" s="15">
        <v>1853.83</v>
      </c>
      <c r="R234" s="72">
        <f t="shared" si="43"/>
        <v>0.013423932185402226</v>
      </c>
      <c r="S234" s="15">
        <v>0</v>
      </c>
      <c r="T234" s="72">
        <f t="shared" si="44"/>
        <v>0</v>
      </c>
      <c r="U234" s="15">
        <v>139.54999999999998</v>
      </c>
      <c r="V234" s="72">
        <f t="shared" si="36"/>
        <v>0.00021501368699630954</v>
      </c>
      <c r="W234" s="15">
        <v>195.12</v>
      </c>
      <c r="X234" s="72">
        <f t="shared" si="47"/>
        <v>0.0001733621134106834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2847.87</v>
      </c>
      <c r="AD234" s="72">
        <f t="shared" si="38"/>
        <v>0.06685324456094217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27">
        <v>235</v>
      </c>
      <c r="B235" s="130"/>
      <c r="C235" s="130"/>
      <c r="D235" s="130"/>
      <c r="E235" s="130" t="s">
        <v>38</v>
      </c>
      <c r="F235" s="87" t="s">
        <v>37</v>
      </c>
      <c r="G235" s="130"/>
      <c r="H235" s="130"/>
      <c r="I235" s="130"/>
      <c r="J235" s="129">
        <v>76480.12999999998</v>
      </c>
      <c r="K235" s="15">
        <v>1736.09</v>
      </c>
      <c r="L235" s="72">
        <f t="shared" si="41"/>
        <v>0.0036621549470669907</v>
      </c>
      <c r="M235" s="15">
        <v>42879.3912806658</v>
      </c>
      <c r="N235" s="72">
        <f t="shared" si="42"/>
        <v>0.003906678802984089</v>
      </c>
      <c r="O235" s="15">
        <v>26828.27871933419</v>
      </c>
      <c r="P235" s="72">
        <f t="shared" si="46"/>
        <v>0.003906679046361364</v>
      </c>
      <c r="Q235" s="15">
        <v>1853.83</v>
      </c>
      <c r="R235" s="72">
        <f t="shared" si="43"/>
        <v>0.013423932185402226</v>
      </c>
      <c r="S235" s="15">
        <v>0</v>
      </c>
      <c r="T235" s="72">
        <f t="shared" si="44"/>
        <v>0</v>
      </c>
      <c r="U235" s="15">
        <v>139.54999999999998</v>
      </c>
      <c r="V235" s="72">
        <f t="shared" si="36"/>
        <v>0.00021501368699630954</v>
      </c>
      <c r="W235" s="15">
        <v>195.12</v>
      </c>
      <c r="X235" s="72">
        <f t="shared" si="47"/>
        <v>0.0001733621134106834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2847.87</v>
      </c>
      <c r="AD235" s="72">
        <f t="shared" si="38"/>
        <v>0.06685324456094217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27">
        <v>236</v>
      </c>
      <c r="B236" s="130"/>
      <c r="C236" s="130"/>
      <c r="D236" s="130"/>
      <c r="E236" s="130"/>
      <c r="F236" s="136" t="s">
        <v>58</v>
      </c>
      <c r="G236" s="137" t="s">
        <v>59</v>
      </c>
      <c r="H236" s="130"/>
      <c r="I236" s="130"/>
      <c r="J236" s="129">
        <v>76477.79999999999</v>
      </c>
      <c r="K236" s="21">
        <v>1736</v>
      </c>
      <c r="L236" s="72">
        <f t="shared" si="41"/>
        <v>0.003661965098645978</v>
      </c>
      <c r="M236" s="21">
        <v>42878.14871481348</v>
      </c>
      <c r="N236" s="72">
        <f t="shared" si="42"/>
        <v>0.0039065655946214795</v>
      </c>
      <c r="O236" s="21">
        <v>26827.501285186514</v>
      </c>
      <c r="P236" s="72">
        <f t="shared" si="46"/>
        <v>0.003906565837991702</v>
      </c>
      <c r="Q236" s="21">
        <v>1853.83</v>
      </c>
      <c r="R236" s="72">
        <f t="shared" si="43"/>
        <v>0.013423932185402226</v>
      </c>
      <c r="S236" s="21">
        <v>0</v>
      </c>
      <c r="T236" s="72">
        <f t="shared" si="44"/>
        <v>0</v>
      </c>
      <c r="U236" s="21">
        <v>139.45</v>
      </c>
      <c r="V236" s="72">
        <f t="shared" si="36"/>
        <v>0.0002148596105455777</v>
      </c>
      <c r="W236" s="21">
        <v>195</v>
      </c>
      <c r="X236" s="72">
        <f t="shared" si="47"/>
        <v>0.00017325549464474816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2847.87</v>
      </c>
      <c r="AD236" s="72">
        <f t="shared" si="38"/>
        <v>0.06685324456094217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27">
        <v>237</v>
      </c>
      <c r="B237" s="130"/>
      <c r="C237" s="130"/>
      <c r="D237" s="130"/>
      <c r="E237" s="130"/>
      <c r="F237" s="136"/>
      <c r="G237" s="132" t="s">
        <v>60</v>
      </c>
      <c r="H237" s="22" t="s">
        <v>143</v>
      </c>
      <c r="I237" s="130"/>
      <c r="J237" s="129">
        <v>76477.79999999999</v>
      </c>
      <c r="K237" s="23">
        <v>1736</v>
      </c>
      <c r="L237" s="72">
        <f t="shared" si="41"/>
        <v>0.003661965098645978</v>
      </c>
      <c r="M237" s="23">
        <v>42878.14871481348</v>
      </c>
      <c r="N237" s="72">
        <f t="shared" si="42"/>
        <v>0.0039065655946214795</v>
      </c>
      <c r="O237" s="23">
        <v>26827.501285186514</v>
      </c>
      <c r="P237" s="72">
        <f t="shared" si="46"/>
        <v>0.003906565837991702</v>
      </c>
      <c r="Q237" s="23">
        <v>1853.83</v>
      </c>
      <c r="R237" s="72">
        <f t="shared" si="43"/>
        <v>0.013423932185402226</v>
      </c>
      <c r="S237" s="23"/>
      <c r="T237" s="72">
        <f t="shared" si="44"/>
        <v>0</v>
      </c>
      <c r="U237" s="23">
        <v>139.45</v>
      </c>
      <c r="V237" s="72">
        <f t="shared" si="36"/>
        <v>0.0002148596105455777</v>
      </c>
      <c r="W237" s="23">
        <v>195</v>
      </c>
      <c r="X237" s="72">
        <f t="shared" si="47"/>
        <v>0.00017325549464474816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2847.87</v>
      </c>
      <c r="AD237" s="72">
        <f t="shared" si="38"/>
        <v>0.06685324456094217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27">
        <v>238</v>
      </c>
      <c r="B238" s="130"/>
      <c r="C238" s="130"/>
      <c r="D238" s="130"/>
      <c r="E238" s="130"/>
      <c r="F238" s="136"/>
      <c r="G238" s="132" t="s">
        <v>73</v>
      </c>
      <c r="H238" s="22" t="s">
        <v>144</v>
      </c>
      <c r="I238" s="130"/>
      <c r="J238" s="129">
        <v>0</v>
      </c>
      <c r="K238" s="2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27">
        <v>239</v>
      </c>
      <c r="B239" s="130"/>
      <c r="C239" s="130"/>
      <c r="D239" s="130"/>
      <c r="E239" s="130"/>
      <c r="F239" s="136"/>
      <c r="G239" s="132" t="s">
        <v>62</v>
      </c>
      <c r="H239" s="132" t="s">
        <v>145</v>
      </c>
      <c r="I239" s="130"/>
      <c r="J239" s="129">
        <v>0</v>
      </c>
      <c r="K239" s="2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27">
        <v>240</v>
      </c>
      <c r="B240" s="130"/>
      <c r="C240" s="130"/>
      <c r="D240" s="130"/>
      <c r="E240" s="130"/>
      <c r="F240" s="136"/>
      <c r="G240" s="132" t="s">
        <v>64</v>
      </c>
      <c r="H240" s="132" t="s">
        <v>146</v>
      </c>
      <c r="I240" s="130"/>
      <c r="J240" s="129">
        <v>0</v>
      </c>
      <c r="K240" s="2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27">
        <v>241</v>
      </c>
      <c r="B241" s="132"/>
      <c r="C241" s="132"/>
      <c r="D241" s="132"/>
      <c r="E241" s="132"/>
      <c r="F241" s="133"/>
      <c r="G241" s="132" t="s">
        <v>66</v>
      </c>
      <c r="H241" s="22" t="s">
        <v>147</v>
      </c>
      <c r="I241" s="132"/>
      <c r="J241" s="129">
        <v>0</v>
      </c>
      <c r="K241" s="17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27">
        <v>242</v>
      </c>
      <c r="B242" s="132"/>
      <c r="C242" s="132"/>
      <c r="D242" s="132"/>
      <c r="E242" s="132"/>
      <c r="F242" s="133"/>
      <c r="G242" s="132" t="s">
        <v>68</v>
      </c>
      <c r="H242" s="22" t="s">
        <v>148</v>
      </c>
      <c r="I242" s="132"/>
      <c r="J242" s="129">
        <v>0</v>
      </c>
      <c r="K242" s="17"/>
      <c r="L242" s="72">
        <f t="shared" si="41"/>
        <v>0</v>
      </c>
      <c r="M242" s="17"/>
      <c r="N242" s="72">
        <f t="shared" si="42"/>
        <v>0</v>
      </c>
      <c r="O242" s="17"/>
      <c r="P242" s="72">
        <f t="shared" si="46"/>
        <v>0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27">
        <v>243</v>
      </c>
      <c r="B243" s="132"/>
      <c r="C243" s="132"/>
      <c r="D243" s="132"/>
      <c r="E243" s="132"/>
      <c r="F243" s="133"/>
      <c r="G243" s="132" t="s">
        <v>149</v>
      </c>
      <c r="H243" s="132" t="s">
        <v>150</v>
      </c>
      <c r="I243" s="132"/>
      <c r="J243" s="129">
        <v>0</v>
      </c>
      <c r="K243" s="17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27">
        <v>244</v>
      </c>
      <c r="B244" s="132"/>
      <c r="C244" s="132"/>
      <c r="D244" s="132"/>
      <c r="E244" s="132"/>
      <c r="F244" s="133"/>
      <c r="G244" s="132" t="s">
        <v>151</v>
      </c>
      <c r="H244" s="132" t="s">
        <v>152</v>
      </c>
      <c r="I244" s="132"/>
      <c r="J244" s="129">
        <v>0</v>
      </c>
      <c r="K244" s="17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27">
        <v>245</v>
      </c>
      <c r="B245" s="130"/>
      <c r="C245" s="130"/>
      <c r="D245" s="130"/>
      <c r="E245" s="130"/>
      <c r="F245" s="136" t="s">
        <v>70</v>
      </c>
      <c r="G245" s="137" t="s">
        <v>71</v>
      </c>
      <c r="H245" s="130"/>
      <c r="I245" s="130"/>
      <c r="J245" s="129">
        <v>2.33</v>
      </c>
      <c r="K245" s="21">
        <v>0.09</v>
      </c>
      <c r="L245" s="72">
        <f t="shared" si="41"/>
        <v>1.898484210127523E-07</v>
      </c>
      <c r="M245" s="21">
        <v>1.2425658523222038</v>
      </c>
      <c r="N245" s="72">
        <f t="shared" si="42"/>
        <v>1.132083626095645E-07</v>
      </c>
      <c r="O245" s="21">
        <v>0.7774341476777961</v>
      </c>
      <c r="P245" s="72">
        <f t="shared" si="46"/>
        <v>1.1320836966219007E-07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0.1</v>
      </c>
      <c r="V245" s="72">
        <f t="shared" si="36"/>
        <v>1.5407645073185926E-07</v>
      </c>
      <c r="W245" s="21">
        <v>0.12</v>
      </c>
      <c r="X245" s="72">
        <f t="shared" si="47"/>
        <v>1.0661876593522964E-07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27">
        <v>246</v>
      </c>
      <c r="B246" s="132"/>
      <c r="C246" s="132"/>
      <c r="D246" s="132"/>
      <c r="E246" s="132"/>
      <c r="F246" s="136"/>
      <c r="G246" s="132" t="s">
        <v>60</v>
      </c>
      <c r="H246" s="132" t="s">
        <v>153</v>
      </c>
      <c r="I246" s="132"/>
      <c r="J246" s="129">
        <v>2.33</v>
      </c>
      <c r="K246" s="17">
        <v>0.09</v>
      </c>
      <c r="L246" s="72">
        <f t="shared" si="41"/>
        <v>1.898484210127523E-07</v>
      </c>
      <c r="M246" s="17">
        <v>1.2425658523222038</v>
      </c>
      <c r="N246" s="72">
        <f t="shared" si="42"/>
        <v>1.132083626095645E-07</v>
      </c>
      <c r="O246" s="17">
        <v>0.7774341476777961</v>
      </c>
      <c r="P246" s="72">
        <f t="shared" si="46"/>
        <v>1.1320836966219007E-07</v>
      </c>
      <c r="Q246" s="17"/>
      <c r="R246" s="72">
        <f t="shared" si="43"/>
        <v>0</v>
      </c>
      <c r="S246" s="17"/>
      <c r="T246" s="72">
        <f t="shared" si="44"/>
        <v>0</v>
      </c>
      <c r="U246" s="17">
        <v>0.1</v>
      </c>
      <c r="V246" s="72">
        <f t="shared" si="36"/>
        <v>1.5407645073185926E-07</v>
      </c>
      <c r="W246" s="17">
        <v>0.12</v>
      </c>
      <c r="X246" s="72">
        <f t="shared" si="47"/>
        <v>1.0661876593522964E-07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27">
        <v>247</v>
      </c>
      <c r="B247" s="132"/>
      <c r="C247" s="132"/>
      <c r="D247" s="132"/>
      <c r="E247" s="132"/>
      <c r="F247" s="136"/>
      <c r="G247" s="132" t="s">
        <v>73</v>
      </c>
      <c r="H247" s="132" t="s">
        <v>154</v>
      </c>
      <c r="I247" s="132"/>
      <c r="J247" s="129">
        <v>0</v>
      </c>
      <c r="K247" s="17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27">
        <v>248</v>
      </c>
      <c r="B248" s="132"/>
      <c r="C248" s="132"/>
      <c r="D248" s="132"/>
      <c r="E248" s="132"/>
      <c r="F248" s="136"/>
      <c r="G248" s="132" t="s">
        <v>62</v>
      </c>
      <c r="H248" s="132" t="s">
        <v>155</v>
      </c>
      <c r="I248" s="132"/>
      <c r="J248" s="129">
        <v>0</v>
      </c>
      <c r="K248" s="17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27">
        <v>249</v>
      </c>
      <c r="B249" s="132"/>
      <c r="C249" s="132"/>
      <c r="D249" s="132"/>
      <c r="E249" s="132"/>
      <c r="F249" s="136"/>
      <c r="G249" s="132" t="s">
        <v>64</v>
      </c>
      <c r="H249" s="132" t="s">
        <v>156</v>
      </c>
      <c r="I249" s="132"/>
      <c r="J249" s="129">
        <v>0</v>
      </c>
      <c r="K249" s="17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27">
        <v>250</v>
      </c>
      <c r="B250" s="132"/>
      <c r="C250" s="132"/>
      <c r="D250" s="132"/>
      <c r="E250" s="132"/>
      <c r="F250" s="136"/>
      <c r="G250" s="132" t="s">
        <v>66</v>
      </c>
      <c r="H250" s="132" t="s">
        <v>157</v>
      </c>
      <c r="I250" s="132"/>
      <c r="J250" s="129">
        <v>0</v>
      </c>
      <c r="K250" s="17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27">
        <v>251</v>
      </c>
      <c r="B251" s="132"/>
      <c r="C251" s="132"/>
      <c r="D251" s="132"/>
      <c r="E251" s="132"/>
      <c r="F251" s="133"/>
      <c r="G251" s="132" t="s">
        <v>68</v>
      </c>
      <c r="H251" s="132" t="s">
        <v>158</v>
      </c>
      <c r="I251" s="132"/>
      <c r="J251" s="129">
        <v>0</v>
      </c>
      <c r="K251" s="17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27">
        <v>252</v>
      </c>
      <c r="B252" s="132"/>
      <c r="C252" s="132"/>
      <c r="D252" s="132"/>
      <c r="E252" s="132"/>
      <c r="F252" s="133"/>
      <c r="G252" s="132" t="s">
        <v>149</v>
      </c>
      <c r="H252" s="132" t="s">
        <v>159</v>
      </c>
      <c r="I252" s="132"/>
      <c r="J252" s="129">
        <v>0</v>
      </c>
      <c r="K252" s="17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27">
        <v>253</v>
      </c>
      <c r="B253" s="132"/>
      <c r="C253" s="132"/>
      <c r="D253" s="132"/>
      <c r="E253" s="132"/>
      <c r="F253" s="133"/>
      <c r="G253" s="132" t="s">
        <v>151</v>
      </c>
      <c r="H253" s="132" t="s">
        <v>160</v>
      </c>
      <c r="I253" s="132"/>
      <c r="J253" s="129">
        <v>0</v>
      </c>
      <c r="K253" s="17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27">
        <v>254</v>
      </c>
      <c r="B254" s="132"/>
      <c r="C254" s="132"/>
      <c r="D254" s="132"/>
      <c r="E254" s="132"/>
      <c r="F254" s="133"/>
      <c r="G254" s="132" t="s">
        <v>161</v>
      </c>
      <c r="H254" s="132" t="s">
        <v>162</v>
      </c>
      <c r="I254" s="132"/>
      <c r="J254" s="129">
        <v>0</v>
      </c>
      <c r="K254" s="17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27">
        <v>255</v>
      </c>
      <c r="B255" s="132"/>
      <c r="C255" s="132"/>
      <c r="D255" s="132"/>
      <c r="E255" s="132"/>
      <c r="F255" s="133"/>
      <c r="G255" s="132" t="s">
        <v>163</v>
      </c>
      <c r="H255" s="132" t="s">
        <v>164</v>
      </c>
      <c r="I255" s="132"/>
      <c r="J255" s="129">
        <v>0</v>
      </c>
      <c r="K255" s="17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27">
        <v>256</v>
      </c>
      <c r="B256" s="130"/>
      <c r="C256" s="130"/>
      <c r="D256" s="130"/>
      <c r="E256" s="130" t="s">
        <v>40</v>
      </c>
      <c r="F256" s="88" t="s">
        <v>53</v>
      </c>
      <c r="G256" s="130"/>
      <c r="H256" s="130"/>
      <c r="I256" s="130"/>
      <c r="J256" s="129">
        <v>1685.87</v>
      </c>
      <c r="K256" s="21">
        <v>0</v>
      </c>
      <c r="L256" s="72">
        <f t="shared" si="41"/>
        <v>0</v>
      </c>
      <c r="M256" s="21">
        <v>1037.03192745269</v>
      </c>
      <c r="N256" s="72">
        <f t="shared" si="42"/>
        <v>9.448246647157748E-05</v>
      </c>
      <c r="O256" s="21">
        <v>648.8380725473099</v>
      </c>
      <c r="P256" s="72">
        <f t="shared" si="46"/>
        <v>9.448247235762196E-05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27">
        <v>257</v>
      </c>
      <c r="B257" s="130"/>
      <c r="C257" s="130"/>
      <c r="D257" s="130"/>
      <c r="E257" s="130"/>
      <c r="F257" s="136" t="s">
        <v>58</v>
      </c>
      <c r="G257" s="137" t="s">
        <v>59</v>
      </c>
      <c r="H257" s="130"/>
      <c r="I257" s="130"/>
      <c r="J257" s="129">
        <v>0</v>
      </c>
      <c r="K257" s="21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27">
        <v>258</v>
      </c>
      <c r="B258" s="130"/>
      <c r="C258" s="130"/>
      <c r="D258" s="130"/>
      <c r="E258" s="130"/>
      <c r="F258" s="136"/>
      <c r="G258" s="132" t="s">
        <v>60</v>
      </c>
      <c r="H258" s="22" t="s">
        <v>165</v>
      </c>
      <c r="I258" s="130"/>
      <c r="J258" s="129">
        <v>0</v>
      </c>
      <c r="K258" s="2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27">
        <v>259</v>
      </c>
      <c r="B259" s="130"/>
      <c r="C259" s="130"/>
      <c r="D259" s="130"/>
      <c r="E259" s="130"/>
      <c r="F259" s="136"/>
      <c r="G259" s="132" t="s">
        <v>73</v>
      </c>
      <c r="H259" s="22" t="s">
        <v>166</v>
      </c>
      <c r="I259" s="130"/>
      <c r="J259" s="129">
        <v>0</v>
      </c>
      <c r="K259" s="2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27">
        <v>260</v>
      </c>
      <c r="B260" s="130"/>
      <c r="C260" s="130"/>
      <c r="D260" s="130"/>
      <c r="E260" s="130"/>
      <c r="F260" s="136"/>
      <c r="G260" s="132" t="s">
        <v>62</v>
      </c>
      <c r="H260" s="22" t="s">
        <v>167</v>
      </c>
      <c r="I260" s="130"/>
      <c r="J260" s="129">
        <v>0</v>
      </c>
      <c r="K260" s="2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27">
        <v>261</v>
      </c>
      <c r="B261" s="130"/>
      <c r="C261" s="130"/>
      <c r="D261" s="130"/>
      <c r="E261" s="130"/>
      <c r="F261" s="136"/>
      <c r="G261" s="132" t="s">
        <v>64</v>
      </c>
      <c r="H261" s="142" t="s">
        <v>168</v>
      </c>
      <c r="I261" s="130"/>
      <c r="J261" s="129">
        <v>0</v>
      </c>
      <c r="K261" s="2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27">
        <v>262</v>
      </c>
      <c r="B262" s="130"/>
      <c r="C262" s="130"/>
      <c r="D262" s="130"/>
      <c r="E262" s="130"/>
      <c r="F262" s="136"/>
      <c r="G262" s="132" t="s">
        <v>66</v>
      </c>
      <c r="H262" s="132" t="s">
        <v>169</v>
      </c>
      <c r="I262" s="130"/>
      <c r="J262" s="129">
        <v>0</v>
      </c>
      <c r="K262" s="2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27">
        <v>263</v>
      </c>
      <c r="B263" s="130"/>
      <c r="C263" s="130"/>
      <c r="D263" s="130"/>
      <c r="E263" s="130"/>
      <c r="F263" s="136"/>
      <c r="G263" s="132" t="s">
        <v>68</v>
      </c>
      <c r="H263" s="22" t="s">
        <v>170</v>
      </c>
      <c r="I263" s="130"/>
      <c r="J263" s="129">
        <v>0</v>
      </c>
      <c r="K263" s="2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27">
        <v>264</v>
      </c>
      <c r="B264" s="130"/>
      <c r="C264" s="130"/>
      <c r="D264" s="130"/>
      <c r="E264" s="130"/>
      <c r="F264" s="136"/>
      <c r="G264" s="132" t="s">
        <v>149</v>
      </c>
      <c r="H264" s="22" t="s">
        <v>171</v>
      </c>
      <c r="I264" s="130"/>
      <c r="J264" s="129">
        <v>0</v>
      </c>
      <c r="K264" s="2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27">
        <v>265</v>
      </c>
      <c r="B265" s="130"/>
      <c r="C265" s="130"/>
      <c r="D265" s="130"/>
      <c r="E265" s="130"/>
      <c r="F265" s="136"/>
      <c r="G265" s="132" t="s">
        <v>151</v>
      </c>
      <c r="H265" s="22" t="s">
        <v>172</v>
      </c>
      <c r="I265" s="130"/>
      <c r="J265" s="129">
        <v>0</v>
      </c>
      <c r="K265" s="2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27">
        <v>266</v>
      </c>
      <c r="B266" s="130"/>
      <c r="C266" s="130"/>
      <c r="D266" s="130"/>
      <c r="E266" s="130"/>
      <c r="F266" s="133"/>
      <c r="G266" s="132" t="s">
        <v>161</v>
      </c>
      <c r="H266" s="142" t="s">
        <v>173</v>
      </c>
      <c r="I266" s="132"/>
      <c r="J266" s="129">
        <v>0</v>
      </c>
      <c r="K266" s="2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27">
        <v>267</v>
      </c>
      <c r="B267" s="130"/>
      <c r="C267" s="130"/>
      <c r="D267" s="130"/>
      <c r="E267" s="130"/>
      <c r="F267" s="136"/>
      <c r="G267" s="132" t="s">
        <v>163</v>
      </c>
      <c r="H267" s="22" t="s">
        <v>174</v>
      </c>
      <c r="I267" s="130"/>
      <c r="J267" s="129">
        <v>0</v>
      </c>
      <c r="K267" s="2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27">
        <v>268</v>
      </c>
      <c r="B268" s="130"/>
      <c r="C268" s="130"/>
      <c r="D268" s="130"/>
      <c r="E268" s="130"/>
      <c r="F268" s="136" t="s">
        <v>70</v>
      </c>
      <c r="G268" s="137" t="s">
        <v>71</v>
      </c>
      <c r="H268" s="130"/>
      <c r="I268" s="130"/>
      <c r="J268" s="129">
        <v>1685.87</v>
      </c>
      <c r="K268" s="21">
        <v>0</v>
      </c>
      <c r="L268" s="72">
        <f t="shared" si="41"/>
        <v>0</v>
      </c>
      <c r="M268" s="21">
        <v>1037.03192745269</v>
      </c>
      <c r="N268" s="72">
        <f t="shared" si="42"/>
        <v>9.448246647157748E-05</v>
      </c>
      <c r="O268" s="21">
        <v>648.8380725473099</v>
      </c>
      <c r="P268" s="72">
        <f t="shared" si="46"/>
        <v>9.448247235762196E-05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27">
        <v>269</v>
      </c>
      <c r="B269" s="132"/>
      <c r="C269" s="132"/>
      <c r="D269" s="132"/>
      <c r="E269" s="132"/>
      <c r="F269" s="136"/>
      <c r="G269" s="132" t="s">
        <v>60</v>
      </c>
      <c r="H269" s="22" t="s">
        <v>175</v>
      </c>
      <c r="I269" s="132"/>
      <c r="J269" s="129">
        <v>0</v>
      </c>
      <c r="K269" s="17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27">
        <v>270</v>
      </c>
      <c r="B270" s="132"/>
      <c r="C270" s="132"/>
      <c r="D270" s="132"/>
      <c r="E270" s="132"/>
      <c r="F270" s="136"/>
      <c r="G270" s="132" t="s">
        <v>73</v>
      </c>
      <c r="H270" s="132" t="s">
        <v>176</v>
      </c>
      <c r="I270" s="132"/>
      <c r="J270" s="129">
        <v>0</v>
      </c>
      <c r="K270" s="17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27">
        <v>271</v>
      </c>
      <c r="B271" s="132"/>
      <c r="C271" s="132"/>
      <c r="D271" s="132"/>
      <c r="E271" s="132"/>
      <c r="F271" s="136"/>
      <c r="G271" s="132" t="s">
        <v>62</v>
      </c>
      <c r="H271" s="132" t="s">
        <v>177</v>
      </c>
      <c r="I271" s="132"/>
      <c r="J271" s="129">
        <v>0</v>
      </c>
      <c r="K271" s="17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27">
        <v>272</v>
      </c>
      <c r="B272" s="132"/>
      <c r="C272" s="132"/>
      <c r="D272" s="132"/>
      <c r="E272" s="132"/>
      <c r="F272" s="136"/>
      <c r="G272" s="132" t="s">
        <v>64</v>
      </c>
      <c r="H272" s="142" t="s">
        <v>178</v>
      </c>
      <c r="I272" s="130"/>
      <c r="J272" s="129">
        <v>0</v>
      </c>
      <c r="K272" s="17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27">
        <v>273</v>
      </c>
      <c r="B273" s="132"/>
      <c r="C273" s="132"/>
      <c r="D273" s="132"/>
      <c r="E273" s="132"/>
      <c r="F273" s="136"/>
      <c r="G273" s="132" t="s">
        <v>66</v>
      </c>
      <c r="H273" s="132" t="s">
        <v>179</v>
      </c>
      <c r="I273" s="132"/>
      <c r="J273" s="129">
        <v>1685.87</v>
      </c>
      <c r="K273" s="17"/>
      <c r="L273" s="72">
        <f t="shared" si="53"/>
        <v>0</v>
      </c>
      <c r="M273" s="17">
        <v>1037.03192745269</v>
      </c>
      <c r="N273" s="72">
        <f t="shared" si="54"/>
        <v>9.448246647157748E-05</v>
      </c>
      <c r="O273" s="17">
        <v>648.8380725473099</v>
      </c>
      <c r="P273" s="72">
        <f t="shared" si="58"/>
        <v>9.448247235762196E-05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27">
        <v>274</v>
      </c>
      <c r="B274" s="132"/>
      <c r="C274" s="132"/>
      <c r="D274" s="132"/>
      <c r="E274" s="132"/>
      <c r="F274" s="133"/>
      <c r="G274" s="132" t="s">
        <v>68</v>
      </c>
      <c r="H274" s="22" t="s">
        <v>180</v>
      </c>
      <c r="I274" s="132"/>
      <c r="J274" s="129">
        <v>0</v>
      </c>
      <c r="K274" s="17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27">
        <v>275</v>
      </c>
      <c r="B275" s="132"/>
      <c r="C275" s="132"/>
      <c r="D275" s="132"/>
      <c r="E275" s="132"/>
      <c r="F275" s="133"/>
      <c r="G275" s="132" t="s">
        <v>149</v>
      </c>
      <c r="H275" s="132" t="s">
        <v>181</v>
      </c>
      <c r="I275" s="132"/>
      <c r="J275" s="129">
        <v>0</v>
      </c>
      <c r="K275" s="17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27">
        <v>276</v>
      </c>
      <c r="B276" s="132"/>
      <c r="C276" s="132"/>
      <c r="D276" s="132"/>
      <c r="E276" s="132"/>
      <c r="F276" s="133"/>
      <c r="G276" s="132" t="s">
        <v>151</v>
      </c>
      <c r="H276" s="132" t="s">
        <v>182</v>
      </c>
      <c r="I276" s="132"/>
      <c r="J276" s="129">
        <v>0</v>
      </c>
      <c r="K276" s="17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27">
        <v>277</v>
      </c>
      <c r="B277" s="132"/>
      <c r="C277" s="132"/>
      <c r="D277" s="132"/>
      <c r="E277" s="132"/>
      <c r="F277" s="136"/>
      <c r="G277" s="132" t="s">
        <v>161</v>
      </c>
      <c r="H277" s="142" t="s">
        <v>183</v>
      </c>
      <c r="I277" s="130"/>
      <c r="J277" s="129">
        <v>0</v>
      </c>
      <c r="K277" s="17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27">
        <v>278</v>
      </c>
      <c r="B278" s="132"/>
      <c r="C278" s="132"/>
      <c r="D278" s="132"/>
      <c r="E278" s="132"/>
      <c r="F278" s="133"/>
      <c r="G278" s="132" t="s">
        <v>163</v>
      </c>
      <c r="H278" s="132" t="s">
        <v>184</v>
      </c>
      <c r="I278" s="132"/>
      <c r="J278" s="129">
        <v>0</v>
      </c>
      <c r="K278" s="17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27">
        <v>279</v>
      </c>
      <c r="B279" s="132"/>
      <c r="C279" s="132"/>
      <c r="D279" s="132"/>
      <c r="E279" s="132"/>
      <c r="F279" s="133"/>
      <c r="G279" s="132"/>
      <c r="H279" s="132"/>
      <c r="I279" s="132"/>
      <c r="J279" s="135"/>
      <c r="K279" s="17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27">
        <v>280</v>
      </c>
      <c r="B280" s="130"/>
      <c r="C280" s="130"/>
      <c r="D280" s="80" t="s">
        <v>185</v>
      </c>
      <c r="E280" s="80" t="s">
        <v>186</v>
      </c>
      <c r="F280" s="80"/>
      <c r="G280" s="80"/>
      <c r="H280" s="80"/>
      <c r="I280" s="80"/>
      <c r="J280" s="129">
        <v>451361.37</v>
      </c>
      <c r="K280" s="15">
        <v>10281.57</v>
      </c>
      <c r="L280" s="72">
        <f t="shared" si="53"/>
        <v>0.02168822033368982</v>
      </c>
      <c r="M280" s="15">
        <v>270388.08094586566</v>
      </c>
      <c r="N280" s="72">
        <f t="shared" si="54"/>
        <v>0.024634663712846387</v>
      </c>
      <c r="O280" s="15">
        <v>169173.26905413435</v>
      </c>
      <c r="P280" s="72">
        <f t="shared" si="58"/>
        <v>0.02463466524753035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114.66</v>
      </c>
      <c r="V280" s="72">
        <f t="shared" si="48"/>
        <v>0.0001766640584091498</v>
      </c>
      <c r="W280" s="15">
        <v>1403.79</v>
      </c>
      <c r="X280" s="72">
        <f t="shared" si="59"/>
        <v>0.0012472529786018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27">
        <v>281</v>
      </c>
      <c r="B281" s="130"/>
      <c r="C281" s="130"/>
      <c r="D281" s="130"/>
      <c r="E281" s="130" t="s">
        <v>38</v>
      </c>
      <c r="F281" s="87" t="s">
        <v>37</v>
      </c>
      <c r="G281" s="130"/>
      <c r="H281" s="130"/>
      <c r="I281" s="130"/>
      <c r="J281" s="129">
        <v>7021.14</v>
      </c>
      <c r="K281" s="15">
        <v>17.240000000000002</v>
      </c>
      <c r="L281" s="72">
        <f t="shared" si="53"/>
        <v>3.6366519758442785E-05</v>
      </c>
      <c r="M281" s="15">
        <v>3374.2736904063536</v>
      </c>
      <c r="N281" s="72">
        <f t="shared" si="54"/>
        <v>0.00030742515479041373</v>
      </c>
      <c r="O281" s="15">
        <v>2111.1763095936467</v>
      </c>
      <c r="P281" s="72">
        <f t="shared" si="58"/>
        <v>0.0003074251739423072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114.66</v>
      </c>
      <c r="V281" s="72">
        <f t="shared" si="48"/>
        <v>0.0001766640584091498</v>
      </c>
      <c r="W281" s="15">
        <v>1403.79</v>
      </c>
      <c r="X281" s="72">
        <f t="shared" si="59"/>
        <v>0.0012472529786018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27">
        <v>282</v>
      </c>
      <c r="B282" s="130"/>
      <c r="C282" s="130"/>
      <c r="D282" s="130"/>
      <c r="E282" s="130"/>
      <c r="F282" s="136" t="s">
        <v>59</v>
      </c>
      <c r="G282" s="132"/>
      <c r="H282" s="22"/>
      <c r="I282" s="130"/>
      <c r="J282" s="129">
        <v>6462.6</v>
      </c>
      <c r="K282" s="21">
        <v>15.23</v>
      </c>
      <c r="L282" s="72">
        <f t="shared" si="53"/>
        <v>3.212657168915798E-05</v>
      </c>
      <c r="M282" s="21">
        <v>3068.214957820753</v>
      </c>
      <c r="N282" s="72">
        <f t="shared" si="54"/>
        <v>0.0002795405900298252</v>
      </c>
      <c r="O282" s="21">
        <v>1919.6850421792471</v>
      </c>
      <c r="P282" s="72">
        <f t="shared" si="58"/>
        <v>0.0002795406074445732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105.97</v>
      </c>
      <c r="V282" s="72">
        <f t="shared" si="48"/>
        <v>0.00016327481484055124</v>
      </c>
      <c r="W282" s="21">
        <v>1353.5</v>
      </c>
      <c r="X282" s="72">
        <f t="shared" si="59"/>
        <v>0.0012025708307777775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27">
        <v>283</v>
      </c>
      <c r="B283" s="130"/>
      <c r="C283" s="130"/>
      <c r="D283" s="130"/>
      <c r="E283" s="130"/>
      <c r="F283" s="136" t="s">
        <v>58</v>
      </c>
      <c r="G283" s="132" t="s">
        <v>187</v>
      </c>
      <c r="H283" s="22"/>
      <c r="I283" s="130"/>
      <c r="J283" s="129">
        <v>0</v>
      </c>
      <c r="K283" s="21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27">
        <v>284</v>
      </c>
      <c r="B284" s="130"/>
      <c r="C284" s="130"/>
      <c r="D284" s="130"/>
      <c r="E284" s="130"/>
      <c r="F284" s="136"/>
      <c r="G284" s="132" t="s">
        <v>60</v>
      </c>
      <c r="H284" s="22" t="s">
        <v>188</v>
      </c>
      <c r="I284" s="130"/>
      <c r="J284" s="129">
        <v>0</v>
      </c>
      <c r="K284" s="2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27">
        <v>285</v>
      </c>
      <c r="B285" s="130"/>
      <c r="C285" s="130"/>
      <c r="D285" s="130"/>
      <c r="E285" s="130"/>
      <c r="F285" s="136"/>
      <c r="G285" s="132" t="s">
        <v>73</v>
      </c>
      <c r="H285" s="22" t="s">
        <v>189</v>
      </c>
      <c r="I285" s="130"/>
      <c r="J285" s="129">
        <v>0</v>
      </c>
      <c r="K285" s="2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27">
        <v>286</v>
      </c>
      <c r="B286" s="130"/>
      <c r="C286" s="130"/>
      <c r="D286" s="130"/>
      <c r="E286" s="130"/>
      <c r="F286" s="136"/>
      <c r="G286" s="132" t="s">
        <v>62</v>
      </c>
      <c r="H286" s="22" t="s">
        <v>190</v>
      </c>
      <c r="I286" s="130"/>
      <c r="J286" s="129">
        <v>0</v>
      </c>
      <c r="K286" s="2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27">
        <v>287</v>
      </c>
      <c r="B287" s="130"/>
      <c r="C287" s="130"/>
      <c r="D287" s="130"/>
      <c r="E287" s="130"/>
      <c r="F287" s="136"/>
      <c r="G287" s="132" t="s">
        <v>64</v>
      </c>
      <c r="H287" s="22" t="s">
        <v>191</v>
      </c>
      <c r="I287" s="130"/>
      <c r="J287" s="129">
        <v>0</v>
      </c>
      <c r="K287" s="2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27">
        <v>288</v>
      </c>
      <c r="B288" s="130"/>
      <c r="C288" s="130"/>
      <c r="D288" s="130"/>
      <c r="E288" s="130"/>
      <c r="F288" s="136"/>
      <c r="G288" s="132" t="s">
        <v>66</v>
      </c>
      <c r="H288" s="22" t="s">
        <v>192</v>
      </c>
      <c r="I288" s="130"/>
      <c r="J288" s="129">
        <v>0</v>
      </c>
      <c r="K288" s="2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27">
        <v>289</v>
      </c>
      <c r="B289" s="130"/>
      <c r="C289" s="130"/>
      <c r="D289" s="130"/>
      <c r="E289" s="130"/>
      <c r="F289" s="136"/>
      <c r="G289" s="132" t="s">
        <v>68</v>
      </c>
      <c r="H289" s="22" t="s">
        <v>193</v>
      </c>
      <c r="I289" s="130"/>
      <c r="J289" s="129">
        <v>0</v>
      </c>
      <c r="K289" s="2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27">
        <v>290</v>
      </c>
      <c r="B290" s="130"/>
      <c r="C290" s="130"/>
      <c r="D290" s="130"/>
      <c r="E290" s="130"/>
      <c r="F290" s="136" t="s">
        <v>70</v>
      </c>
      <c r="G290" s="132" t="s">
        <v>194</v>
      </c>
      <c r="H290" s="22"/>
      <c r="I290" s="130"/>
      <c r="J290" s="129">
        <v>0</v>
      </c>
      <c r="K290" s="21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27">
        <v>291</v>
      </c>
      <c r="B291" s="130"/>
      <c r="C291" s="130"/>
      <c r="D291" s="130"/>
      <c r="E291" s="130"/>
      <c r="F291" s="136"/>
      <c r="G291" s="132" t="s">
        <v>60</v>
      </c>
      <c r="H291" s="22" t="s">
        <v>188</v>
      </c>
      <c r="I291" s="130"/>
      <c r="J291" s="129">
        <v>0</v>
      </c>
      <c r="K291" s="2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27">
        <v>292</v>
      </c>
      <c r="B292" s="130"/>
      <c r="C292" s="130"/>
      <c r="D292" s="130"/>
      <c r="E292" s="130"/>
      <c r="F292" s="136"/>
      <c r="G292" s="132" t="s">
        <v>73</v>
      </c>
      <c r="H292" s="22" t="s">
        <v>189</v>
      </c>
      <c r="I292" s="130"/>
      <c r="J292" s="129">
        <v>0</v>
      </c>
      <c r="K292" s="2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27">
        <v>293</v>
      </c>
      <c r="B293" s="130"/>
      <c r="C293" s="130"/>
      <c r="D293" s="130"/>
      <c r="E293" s="130"/>
      <c r="F293" s="136"/>
      <c r="G293" s="132" t="s">
        <v>62</v>
      </c>
      <c r="H293" s="22" t="s">
        <v>190</v>
      </c>
      <c r="I293" s="130"/>
      <c r="J293" s="129">
        <v>0</v>
      </c>
      <c r="K293" s="2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27">
        <v>294</v>
      </c>
      <c r="B294" s="130"/>
      <c r="C294" s="130"/>
      <c r="D294" s="130"/>
      <c r="E294" s="130"/>
      <c r="F294" s="136"/>
      <c r="G294" s="132" t="s">
        <v>64</v>
      </c>
      <c r="H294" s="22" t="s">
        <v>191</v>
      </c>
      <c r="I294" s="130"/>
      <c r="J294" s="129">
        <v>0</v>
      </c>
      <c r="K294" s="2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27">
        <v>295</v>
      </c>
      <c r="B295" s="130"/>
      <c r="C295" s="130"/>
      <c r="D295" s="130"/>
      <c r="E295" s="130"/>
      <c r="F295" s="136"/>
      <c r="G295" s="132" t="s">
        <v>66</v>
      </c>
      <c r="H295" s="22" t="s">
        <v>192</v>
      </c>
      <c r="I295" s="130"/>
      <c r="J295" s="129">
        <v>0</v>
      </c>
      <c r="K295" s="2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27">
        <v>296</v>
      </c>
      <c r="B296" s="130"/>
      <c r="C296" s="130"/>
      <c r="D296" s="130"/>
      <c r="E296" s="130"/>
      <c r="F296" s="136"/>
      <c r="G296" s="132" t="s">
        <v>68</v>
      </c>
      <c r="H296" s="22" t="s">
        <v>193</v>
      </c>
      <c r="I296" s="130"/>
      <c r="J296" s="129">
        <v>0</v>
      </c>
      <c r="K296" s="2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27">
        <v>297</v>
      </c>
      <c r="B297" s="130"/>
      <c r="C297" s="130"/>
      <c r="D297" s="130"/>
      <c r="E297" s="130"/>
      <c r="F297" s="136" t="s">
        <v>92</v>
      </c>
      <c r="G297" s="132" t="s">
        <v>195</v>
      </c>
      <c r="H297" s="22"/>
      <c r="I297" s="130"/>
      <c r="J297" s="129">
        <v>0</v>
      </c>
      <c r="K297" s="21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27">
        <v>298</v>
      </c>
      <c r="B298" s="130"/>
      <c r="C298" s="130"/>
      <c r="D298" s="130"/>
      <c r="E298" s="130"/>
      <c r="F298" s="136"/>
      <c r="G298" s="132" t="s">
        <v>60</v>
      </c>
      <c r="H298" s="22" t="s">
        <v>188</v>
      </c>
      <c r="I298" s="130"/>
      <c r="J298" s="129">
        <v>0</v>
      </c>
      <c r="K298" s="2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27">
        <v>299</v>
      </c>
      <c r="B299" s="130"/>
      <c r="C299" s="130"/>
      <c r="D299" s="130"/>
      <c r="E299" s="130"/>
      <c r="F299" s="136"/>
      <c r="G299" s="132" t="s">
        <v>73</v>
      </c>
      <c r="H299" s="22" t="s">
        <v>189</v>
      </c>
      <c r="I299" s="130"/>
      <c r="J299" s="129">
        <v>0</v>
      </c>
      <c r="K299" s="2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27">
        <v>300</v>
      </c>
      <c r="B300" s="130"/>
      <c r="C300" s="130"/>
      <c r="D300" s="130"/>
      <c r="E300" s="130"/>
      <c r="F300" s="136"/>
      <c r="G300" s="132" t="s">
        <v>62</v>
      </c>
      <c r="H300" s="22" t="s">
        <v>190</v>
      </c>
      <c r="I300" s="130"/>
      <c r="J300" s="129">
        <v>0</v>
      </c>
      <c r="K300" s="2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27">
        <v>301</v>
      </c>
      <c r="B301" s="130"/>
      <c r="C301" s="130"/>
      <c r="D301" s="130"/>
      <c r="E301" s="130"/>
      <c r="F301" s="136"/>
      <c r="G301" s="132" t="s">
        <v>64</v>
      </c>
      <c r="H301" s="22" t="s">
        <v>191</v>
      </c>
      <c r="I301" s="130"/>
      <c r="J301" s="129">
        <v>0</v>
      </c>
      <c r="K301" s="2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27">
        <v>302</v>
      </c>
      <c r="B302" s="130"/>
      <c r="C302" s="130"/>
      <c r="D302" s="130"/>
      <c r="E302" s="130"/>
      <c r="F302" s="136"/>
      <c r="G302" s="132" t="s">
        <v>66</v>
      </c>
      <c r="H302" s="22" t="s">
        <v>192</v>
      </c>
      <c r="I302" s="130"/>
      <c r="J302" s="129">
        <v>0</v>
      </c>
      <c r="K302" s="2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27">
        <v>303</v>
      </c>
      <c r="B303" s="130"/>
      <c r="C303" s="130"/>
      <c r="D303" s="130"/>
      <c r="E303" s="130"/>
      <c r="F303" s="136"/>
      <c r="G303" s="132" t="s">
        <v>68</v>
      </c>
      <c r="H303" s="22" t="s">
        <v>193</v>
      </c>
      <c r="I303" s="130"/>
      <c r="J303" s="129">
        <v>0</v>
      </c>
      <c r="K303" s="2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27">
        <v>304</v>
      </c>
      <c r="B304" s="130"/>
      <c r="C304" s="130"/>
      <c r="D304" s="130"/>
      <c r="E304" s="130"/>
      <c r="F304" s="136" t="s">
        <v>94</v>
      </c>
      <c r="G304" s="132" t="s">
        <v>196</v>
      </c>
      <c r="H304" s="22"/>
      <c r="I304" s="130"/>
      <c r="J304" s="129">
        <v>6462.6</v>
      </c>
      <c r="K304" s="21">
        <v>15.23</v>
      </c>
      <c r="L304" s="72">
        <f t="shared" si="53"/>
        <v>3.212657168915798E-05</v>
      </c>
      <c r="M304" s="21">
        <v>3068.214957820753</v>
      </c>
      <c r="N304" s="72">
        <f t="shared" si="54"/>
        <v>0.0002795405900298252</v>
      </c>
      <c r="O304" s="21">
        <v>1919.6850421792471</v>
      </c>
      <c r="P304" s="72">
        <f t="shared" si="58"/>
        <v>0.0002795406074445732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105.97</v>
      </c>
      <c r="V304" s="72">
        <f t="shared" si="48"/>
        <v>0.00016327481484055124</v>
      </c>
      <c r="W304" s="21">
        <v>1353.5</v>
      </c>
      <c r="X304" s="72">
        <f t="shared" si="59"/>
        <v>0.0012025708307777775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27">
        <v>305</v>
      </c>
      <c r="B305" s="130"/>
      <c r="C305" s="130"/>
      <c r="D305" s="130"/>
      <c r="E305" s="130"/>
      <c r="F305" s="136"/>
      <c r="G305" s="132" t="s">
        <v>60</v>
      </c>
      <c r="H305" s="22" t="s">
        <v>270</v>
      </c>
      <c r="I305" s="130"/>
      <c r="J305" s="129">
        <v>0</v>
      </c>
      <c r="K305" s="23"/>
      <c r="L305" s="72">
        <f t="shared" si="53"/>
        <v>0</v>
      </c>
      <c r="M305" s="23"/>
      <c r="N305" s="72">
        <f t="shared" si="54"/>
        <v>0</v>
      </c>
      <c r="O305" s="23"/>
      <c r="P305" s="72">
        <f t="shared" si="58"/>
        <v>0</v>
      </c>
      <c r="Q305" s="23"/>
      <c r="R305" s="72">
        <f t="shared" si="55"/>
        <v>0</v>
      </c>
      <c r="S305" s="23"/>
      <c r="T305" s="72">
        <f t="shared" si="56"/>
        <v>0</v>
      </c>
      <c r="U305" s="23"/>
      <c r="V305" s="72">
        <f t="shared" si="48"/>
        <v>0</v>
      </c>
      <c r="W305" s="23"/>
      <c r="X305" s="72">
        <f t="shared" si="59"/>
        <v>0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27">
        <v>306</v>
      </c>
      <c r="B306" s="130"/>
      <c r="C306" s="130"/>
      <c r="D306" s="130"/>
      <c r="E306" s="130"/>
      <c r="F306" s="136"/>
      <c r="G306" s="132" t="s">
        <v>73</v>
      </c>
      <c r="H306" s="22" t="s">
        <v>271</v>
      </c>
      <c r="I306" s="130"/>
      <c r="J306" s="129">
        <v>1586.73</v>
      </c>
      <c r="K306" s="23">
        <v>3.74</v>
      </c>
      <c r="L306" s="72">
        <f t="shared" si="53"/>
        <v>7.88925660652993E-06</v>
      </c>
      <c r="M306" s="23">
        <v>753.3209262605877</v>
      </c>
      <c r="N306" s="72">
        <f t="shared" si="54"/>
        <v>6.863397092564515E-05</v>
      </c>
      <c r="O306" s="23">
        <v>471.3290737394124</v>
      </c>
      <c r="P306" s="72">
        <f t="shared" si="58"/>
        <v>6.863397520138668E-05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26.02</v>
      </c>
      <c r="V306" s="72">
        <f t="shared" si="48"/>
        <v>4.009069248042977E-05</v>
      </c>
      <c r="W306" s="23">
        <v>332.32</v>
      </c>
      <c r="X306" s="72">
        <f t="shared" si="59"/>
        <v>0.00029526290246329595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27">
        <v>307</v>
      </c>
      <c r="B307" s="130"/>
      <c r="C307" s="130"/>
      <c r="D307" s="130"/>
      <c r="E307" s="130"/>
      <c r="F307" s="136"/>
      <c r="G307" s="132" t="s">
        <v>62</v>
      </c>
      <c r="H307" s="22" t="s">
        <v>272</v>
      </c>
      <c r="I307" s="130"/>
      <c r="J307" s="129">
        <v>4875.87</v>
      </c>
      <c r="K307" s="23">
        <v>11.49</v>
      </c>
      <c r="L307" s="72">
        <f t="shared" si="53"/>
        <v>2.4237315082628047E-05</v>
      </c>
      <c r="M307" s="23">
        <v>2314.8940315601653</v>
      </c>
      <c r="N307" s="72">
        <f t="shared" si="54"/>
        <v>0.00021090661910418002</v>
      </c>
      <c r="O307" s="23">
        <v>1448.3559684398347</v>
      </c>
      <c r="P307" s="72">
        <f t="shared" si="58"/>
        <v>0.00021090663224318653</v>
      </c>
      <c r="Q307" s="23"/>
      <c r="R307" s="72">
        <f t="shared" si="55"/>
        <v>0</v>
      </c>
      <c r="S307" s="23"/>
      <c r="T307" s="72">
        <f t="shared" si="56"/>
        <v>0</v>
      </c>
      <c r="U307" s="23">
        <v>79.95</v>
      </c>
      <c r="V307" s="72">
        <f t="shared" si="48"/>
        <v>0.00012318412236012147</v>
      </c>
      <c r="W307" s="23">
        <v>1021.18</v>
      </c>
      <c r="X307" s="72">
        <f t="shared" si="59"/>
        <v>0.0009073079283144816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27">
        <v>308</v>
      </c>
      <c r="B308" s="130"/>
      <c r="C308" s="130"/>
      <c r="D308" s="130"/>
      <c r="E308" s="130"/>
      <c r="F308" s="136"/>
      <c r="G308" s="132" t="s">
        <v>64</v>
      </c>
      <c r="H308" s="22" t="s">
        <v>273</v>
      </c>
      <c r="I308" s="130"/>
      <c r="J308" s="129">
        <v>0</v>
      </c>
      <c r="K308" s="2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27">
        <v>309</v>
      </c>
      <c r="B309" s="130"/>
      <c r="C309" s="130"/>
      <c r="D309" s="130"/>
      <c r="E309" s="130"/>
      <c r="F309" s="87" t="s">
        <v>71</v>
      </c>
      <c r="G309" s="130"/>
      <c r="H309" s="130"/>
      <c r="I309" s="130"/>
      <c r="J309" s="143">
        <v>558.54</v>
      </c>
      <c r="K309" s="60">
        <v>2.01</v>
      </c>
      <c r="L309" s="72">
        <f t="shared" si="53"/>
        <v>4.239948069284802E-06</v>
      </c>
      <c r="M309" s="60">
        <v>306.0587325856003</v>
      </c>
      <c r="N309" s="72">
        <f t="shared" si="54"/>
        <v>2.7884564760588524E-05</v>
      </c>
      <c r="O309" s="60">
        <v>191.49126741439972</v>
      </c>
      <c r="P309" s="72">
        <f t="shared" si="58"/>
        <v>2.7884566497733993E-05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8.69</v>
      </c>
      <c r="V309" s="72">
        <f t="shared" si="48"/>
        <v>1.3389243568598567E-05</v>
      </c>
      <c r="W309" s="60">
        <v>50.29</v>
      </c>
      <c r="X309" s="72">
        <f t="shared" si="59"/>
        <v>4.468214782402248E-05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27">
        <v>310</v>
      </c>
      <c r="B310" s="130"/>
      <c r="C310" s="130"/>
      <c r="D310" s="130"/>
      <c r="E310" s="130"/>
      <c r="F310" s="136" t="s">
        <v>58</v>
      </c>
      <c r="G310" s="137" t="s">
        <v>187</v>
      </c>
      <c r="H310" s="130"/>
      <c r="I310" s="130"/>
      <c r="J310" s="129">
        <v>0</v>
      </c>
      <c r="K310" s="21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27">
        <v>311</v>
      </c>
      <c r="B311" s="130"/>
      <c r="C311" s="130"/>
      <c r="D311" s="130"/>
      <c r="E311" s="130"/>
      <c r="F311" s="136"/>
      <c r="G311" s="132" t="s">
        <v>60</v>
      </c>
      <c r="H311" s="22" t="s">
        <v>188</v>
      </c>
      <c r="I311" s="130"/>
      <c r="J311" s="129">
        <v>0</v>
      </c>
      <c r="K311" s="2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27">
        <v>312</v>
      </c>
      <c r="B312" s="130"/>
      <c r="C312" s="130"/>
      <c r="D312" s="130"/>
      <c r="E312" s="130"/>
      <c r="F312" s="136"/>
      <c r="G312" s="132" t="s">
        <v>73</v>
      </c>
      <c r="H312" s="22" t="s">
        <v>189</v>
      </c>
      <c r="I312" s="130"/>
      <c r="J312" s="129">
        <v>0</v>
      </c>
      <c r="K312" s="2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27">
        <v>313</v>
      </c>
      <c r="B313" s="130"/>
      <c r="C313" s="130"/>
      <c r="D313" s="130"/>
      <c r="E313" s="130"/>
      <c r="F313" s="136"/>
      <c r="G313" s="132" t="s">
        <v>62</v>
      </c>
      <c r="H313" s="22" t="s">
        <v>190</v>
      </c>
      <c r="I313" s="130"/>
      <c r="J313" s="129">
        <v>0</v>
      </c>
      <c r="K313" s="2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27">
        <v>314</v>
      </c>
      <c r="B314" s="130"/>
      <c r="C314" s="130"/>
      <c r="D314" s="130"/>
      <c r="E314" s="130"/>
      <c r="F314" s="136"/>
      <c r="G314" s="132" t="s">
        <v>64</v>
      </c>
      <c r="H314" s="22" t="s">
        <v>191</v>
      </c>
      <c r="I314" s="130"/>
      <c r="J314" s="129">
        <v>0</v>
      </c>
      <c r="K314" s="2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27">
        <v>315</v>
      </c>
      <c r="B315" s="130"/>
      <c r="C315" s="130"/>
      <c r="D315" s="130"/>
      <c r="E315" s="130"/>
      <c r="F315" s="133"/>
      <c r="G315" s="132" t="s">
        <v>66</v>
      </c>
      <c r="H315" s="22" t="s">
        <v>192</v>
      </c>
      <c r="I315" s="132"/>
      <c r="J315" s="129">
        <v>0</v>
      </c>
      <c r="K315" s="2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27">
        <v>316</v>
      </c>
      <c r="B316" s="130"/>
      <c r="C316" s="130"/>
      <c r="D316" s="130"/>
      <c r="E316" s="130"/>
      <c r="F316" s="133"/>
      <c r="G316" s="132" t="s">
        <v>68</v>
      </c>
      <c r="H316" s="22" t="s">
        <v>193</v>
      </c>
      <c r="I316" s="132"/>
      <c r="J316" s="129">
        <v>0</v>
      </c>
      <c r="K316" s="2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27">
        <v>317</v>
      </c>
      <c r="B317" s="130"/>
      <c r="C317" s="130"/>
      <c r="D317" s="130"/>
      <c r="E317" s="130"/>
      <c r="F317" s="136" t="s">
        <v>70</v>
      </c>
      <c r="G317" s="137" t="s">
        <v>194</v>
      </c>
      <c r="H317" s="130"/>
      <c r="I317" s="130"/>
      <c r="J317" s="129">
        <v>558.54</v>
      </c>
      <c r="K317" s="21">
        <v>2.01</v>
      </c>
      <c r="L317" s="72">
        <f t="shared" si="53"/>
        <v>4.239948069284802E-06</v>
      </c>
      <c r="M317" s="21">
        <v>306.0587325856003</v>
      </c>
      <c r="N317" s="72">
        <f t="shared" si="54"/>
        <v>2.7884564760588524E-05</v>
      </c>
      <c r="O317" s="21">
        <v>191.49126741439972</v>
      </c>
      <c r="P317" s="72">
        <f t="shared" si="58"/>
        <v>2.7884566497733993E-05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8.69</v>
      </c>
      <c r="V317" s="72">
        <f t="shared" si="48"/>
        <v>1.3389243568598567E-05</v>
      </c>
      <c r="W317" s="21">
        <v>50.29</v>
      </c>
      <c r="X317" s="72">
        <f t="shared" si="59"/>
        <v>4.468214782402248E-05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27">
        <v>318</v>
      </c>
      <c r="B318" s="130"/>
      <c r="C318" s="130"/>
      <c r="D318" s="130"/>
      <c r="E318" s="130"/>
      <c r="F318" s="136"/>
      <c r="G318" s="132" t="s">
        <v>60</v>
      </c>
      <c r="H318" s="22" t="s">
        <v>188</v>
      </c>
      <c r="I318" s="130"/>
      <c r="J318" s="129">
        <v>0</v>
      </c>
      <c r="K318" s="2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27">
        <v>319</v>
      </c>
      <c r="B319" s="130"/>
      <c r="C319" s="130"/>
      <c r="D319" s="130"/>
      <c r="E319" s="130"/>
      <c r="F319" s="136"/>
      <c r="G319" s="132" t="s">
        <v>73</v>
      </c>
      <c r="H319" s="22" t="s">
        <v>189</v>
      </c>
      <c r="I319" s="130"/>
      <c r="J319" s="129">
        <v>558.54</v>
      </c>
      <c r="K319" s="23">
        <v>2.01</v>
      </c>
      <c r="L319" s="72">
        <f t="shared" si="53"/>
        <v>4.239948069284802E-06</v>
      </c>
      <c r="M319" s="23">
        <v>306.0587325856003</v>
      </c>
      <c r="N319" s="72">
        <f t="shared" si="54"/>
        <v>2.7884564760588524E-05</v>
      </c>
      <c r="O319" s="23">
        <v>191.49126741439972</v>
      </c>
      <c r="P319" s="72">
        <f t="shared" si="58"/>
        <v>2.7884566497733993E-05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8.69</v>
      </c>
      <c r="V319" s="72">
        <f t="shared" si="48"/>
        <v>1.3389243568598567E-05</v>
      </c>
      <c r="W319" s="23">
        <v>50.29</v>
      </c>
      <c r="X319" s="72">
        <f t="shared" si="59"/>
        <v>4.468214782402248E-05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27">
        <v>320</v>
      </c>
      <c r="B320" s="130"/>
      <c r="C320" s="130"/>
      <c r="D320" s="130"/>
      <c r="E320" s="130"/>
      <c r="F320" s="136"/>
      <c r="G320" s="132" t="s">
        <v>62</v>
      </c>
      <c r="H320" s="22" t="s">
        <v>190</v>
      </c>
      <c r="I320" s="130"/>
      <c r="J320" s="129">
        <v>0</v>
      </c>
      <c r="K320" s="2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27">
        <v>321</v>
      </c>
      <c r="B321" s="130"/>
      <c r="C321" s="130"/>
      <c r="D321" s="130"/>
      <c r="E321" s="130"/>
      <c r="F321" s="136"/>
      <c r="G321" s="132" t="s">
        <v>64</v>
      </c>
      <c r="H321" s="22" t="s">
        <v>191</v>
      </c>
      <c r="I321" s="130"/>
      <c r="J321" s="129">
        <v>0</v>
      </c>
      <c r="K321" s="2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27">
        <v>322</v>
      </c>
      <c r="B322" s="130"/>
      <c r="C322" s="130"/>
      <c r="D322" s="130"/>
      <c r="E322" s="130"/>
      <c r="F322" s="136"/>
      <c r="G322" s="132" t="s">
        <v>66</v>
      </c>
      <c r="H322" s="22" t="s">
        <v>192</v>
      </c>
      <c r="I322" s="132"/>
      <c r="J322" s="129">
        <v>0</v>
      </c>
      <c r="K322" s="2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27">
        <v>323</v>
      </c>
      <c r="B323" s="130"/>
      <c r="C323" s="130"/>
      <c r="D323" s="130"/>
      <c r="E323" s="130"/>
      <c r="F323" s="133"/>
      <c r="G323" s="132" t="s">
        <v>68</v>
      </c>
      <c r="H323" s="22" t="s">
        <v>193</v>
      </c>
      <c r="I323" s="132"/>
      <c r="J323" s="129">
        <v>0</v>
      </c>
      <c r="K323" s="2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27">
        <v>324</v>
      </c>
      <c r="B324" s="130"/>
      <c r="C324" s="130"/>
      <c r="D324" s="130"/>
      <c r="E324" s="130"/>
      <c r="F324" s="136" t="s">
        <v>92</v>
      </c>
      <c r="G324" s="137" t="s">
        <v>195</v>
      </c>
      <c r="H324" s="130"/>
      <c r="I324" s="130"/>
      <c r="J324" s="129">
        <v>0</v>
      </c>
      <c r="K324" s="21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27">
        <v>325</v>
      </c>
      <c r="B325" s="130"/>
      <c r="C325" s="130"/>
      <c r="D325" s="130"/>
      <c r="E325" s="130"/>
      <c r="F325" s="136"/>
      <c r="G325" s="132" t="s">
        <v>60</v>
      </c>
      <c r="H325" s="22" t="s">
        <v>188</v>
      </c>
      <c r="I325" s="130"/>
      <c r="J325" s="129">
        <v>0</v>
      </c>
      <c r="K325" s="2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27">
        <v>326</v>
      </c>
      <c r="B326" s="130"/>
      <c r="C326" s="130"/>
      <c r="D326" s="130"/>
      <c r="E326" s="130"/>
      <c r="F326" s="136"/>
      <c r="G326" s="132" t="s">
        <v>73</v>
      </c>
      <c r="H326" s="22" t="s">
        <v>189</v>
      </c>
      <c r="I326" s="130"/>
      <c r="J326" s="129">
        <v>0</v>
      </c>
      <c r="K326" s="2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27">
        <v>327</v>
      </c>
      <c r="B327" s="130"/>
      <c r="C327" s="130"/>
      <c r="D327" s="130"/>
      <c r="E327" s="130"/>
      <c r="F327" s="136"/>
      <c r="G327" s="132" t="s">
        <v>62</v>
      </c>
      <c r="H327" s="22" t="s">
        <v>190</v>
      </c>
      <c r="I327" s="130"/>
      <c r="J327" s="129">
        <v>0</v>
      </c>
      <c r="K327" s="2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27">
        <v>328</v>
      </c>
      <c r="B328" s="130"/>
      <c r="C328" s="130"/>
      <c r="D328" s="130"/>
      <c r="E328" s="130"/>
      <c r="F328" s="136"/>
      <c r="G328" s="132" t="s">
        <v>64</v>
      </c>
      <c r="H328" s="22" t="s">
        <v>191</v>
      </c>
      <c r="I328" s="130"/>
      <c r="J328" s="129">
        <v>0</v>
      </c>
      <c r="K328" s="2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27">
        <v>329</v>
      </c>
      <c r="B329" s="130"/>
      <c r="C329" s="130"/>
      <c r="D329" s="130"/>
      <c r="E329" s="130"/>
      <c r="F329" s="133"/>
      <c r="G329" s="132" t="s">
        <v>66</v>
      </c>
      <c r="H329" s="22" t="s">
        <v>192</v>
      </c>
      <c r="I329" s="132"/>
      <c r="J329" s="129">
        <v>0</v>
      </c>
      <c r="K329" s="2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27">
        <v>330</v>
      </c>
      <c r="B330" s="130"/>
      <c r="C330" s="130"/>
      <c r="D330" s="130"/>
      <c r="E330" s="130"/>
      <c r="F330" s="133"/>
      <c r="G330" s="132" t="s">
        <v>68</v>
      </c>
      <c r="H330" s="22" t="s">
        <v>193</v>
      </c>
      <c r="I330" s="132"/>
      <c r="J330" s="129">
        <v>0</v>
      </c>
      <c r="K330" s="2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27">
        <v>331</v>
      </c>
      <c r="B331" s="130"/>
      <c r="C331" s="130"/>
      <c r="D331" s="130"/>
      <c r="E331" s="130"/>
      <c r="F331" s="136" t="s">
        <v>94</v>
      </c>
      <c r="G331" s="137" t="s">
        <v>196</v>
      </c>
      <c r="H331" s="130"/>
      <c r="I331" s="130"/>
      <c r="J331" s="129">
        <v>0</v>
      </c>
      <c r="K331" s="21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27">
        <v>332</v>
      </c>
      <c r="B332" s="130"/>
      <c r="C332" s="130"/>
      <c r="D332" s="130"/>
      <c r="E332" s="130"/>
      <c r="F332" s="136"/>
      <c r="G332" s="132" t="s">
        <v>60</v>
      </c>
      <c r="H332" s="22" t="s">
        <v>270</v>
      </c>
      <c r="I332" s="130"/>
      <c r="J332" s="129">
        <v>0</v>
      </c>
      <c r="K332" s="2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27">
        <v>333</v>
      </c>
      <c r="B333" s="130"/>
      <c r="C333" s="130"/>
      <c r="D333" s="130"/>
      <c r="E333" s="130"/>
      <c r="F333" s="136"/>
      <c r="G333" s="132" t="s">
        <v>73</v>
      </c>
      <c r="H333" s="22" t="s">
        <v>271</v>
      </c>
      <c r="I333" s="130"/>
      <c r="J333" s="129">
        <v>0</v>
      </c>
      <c r="K333" s="2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27">
        <v>334</v>
      </c>
      <c r="B334" s="130"/>
      <c r="C334" s="130"/>
      <c r="D334" s="130"/>
      <c r="E334" s="130"/>
      <c r="F334" s="136"/>
      <c r="G334" s="132" t="s">
        <v>62</v>
      </c>
      <c r="H334" s="22" t="s">
        <v>272</v>
      </c>
      <c r="I334" s="130"/>
      <c r="J334" s="129">
        <v>0</v>
      </c>
      <c r="K334" s="2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27">
        <v>335</v>
      </c>
      <c r="B335" s="130"/>
      <c r="C335" s="130"/>
      <c r="D335" s="130"/>
      <c r="E335" s="130"/>
      <c r="F335" s="136"/>
      <c r="G335" s="132" t="s">
        <v>64</v>
      </c>
      <c r="H335" s="22" t="s">
        <v>273</v>
      </c>
      <c r="I335" s="130"/>
      <c r="J335" s="129">
        <v>0</v>
      </c>
      <c r="K335" s="2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27">
        <v>336</v>
      </c>
      <c r="B336" s="130"/>
      <c r="C336" s="130"/>
      <c r="D336" s="130"/>
      <c r="E336" s="130" t="s">
        <v>40</v>
      </c>
      <c r="F336" s="88" t="s">
        <v>53</v>
      </c>
      <c r="G336" s="130"/>
      <c r="H336" s="130"/>
      <c r="I336" s="130"/>
      <c r="J336" s="129">
        <v>444340.23000000004</v>
      </c>
      <c r="K336" s="15">
        <v>10264.33</v>
      </c>
      <c r="L336" s="72">
        <f t="shared" si="65"/>
        <v>0.02165185381393138</v>
      </c>
      <c r="M336" s="15">
        <v>267013.8072554593</v>
      </c>
      <c r="N336" s="72">
        <f t="shared" si="66"/>
        <v>0.024327238558055974</v>
      </c>
      <c r="O336" s="15">
        <v>167062.0927445407</v>
      </c>
      <c r="P336" s="72">
        <f aca="true" t="shared" si="70" ref="P336:P399">O336/$O$10</f>
        <v>0.024327240073588045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27">
        <v>337</v>
      </c>
      <c r="B337" s="130"/>
      <c r="C337" s="130"/>
      <c r="D337" s="130"/>
      <c r="E337" s="130"/>
      <c r="F337" s="136" t="s">
        <v>59</v>
      </c>
      <c r="G337" s="132"/>
      <c r="H337" s="22"/>
      <c r="I337" s="130"/>
      <c r="J337" s="129">
        <v>0</v>
      </c>
      <c r="K337" s="21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27">
        <v>338</v>
      </c>
      <c r="B338" s="130"/>
      <c r="C338" s="130"/>
      <c r="D338" s="130"/>
      <c r="E338" s="130"/>
      <c r="F338" s="136" t="s">
        <v>58</v>
      </c>
      <c r="G338" s="132" t="s">
        <v>187</v>
      </c>
      <c r="H338" s="22"/>
      <c r="I338" s="130"/>
      <c r="J338" s="129">
        <v>0</v>
      </c>
      <c r="K338" s="21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27">
        <v>339</v>
      </c>
      <c r="B339" s="130"/>
      <c r="C339" s="130"/>
      <c r="D339" s="130"/>
      <c r="E339" s="130"/>
      <c r="F339" s="136"/>
      <c r="G339" s="132" t="s">
        <v>60</v>
      </c>
      <c r="H339" s="22" t="s">
        <v>188</v>
      </c>
      <c r="I339" s="130"/>
      <c r="J339" s="129">
        <v>0</v>
      </c>
      <c r="K339" s="2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27">
        <v>340</v>
      </c>
      <c r="B340" s="130"/>
      <c r="C340" s="130"/>
      <c r="D340" s="130"/>
      <c r="E340" s="130"/>
      <c r="F340" s="136"/>
      <c r="G340" s="132" t="s">
        <v>73</v>
      </c>
      <c r="H340" s="22" t="s">
        <v>189</v>
      </c>
      <c r="I340" s="130"/>
      <c r="J340" s="129">
        <v>0</v>
      </c>
      <c r="K340" s="2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27">
        <v>341</v>
      </c>
      <c r="B341" s="130"/>
      <c r="C341" s="130"/>
      <c r="D341" s="130"/>
      <c r="E341" s="130"/>
      <c r="F341" s="136"/>
      <c r="G341" s="132" t="s">
        <v>62</v>
      </c>
      <c r="H341" s="22" t="s">
        <v>190</v>
      </c>
      <c r="I341" s="130"/>
      <c r="J341" s="129">
        <v>0</v>
      </c>
      <c r="K341" s="2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27">
        <v>342</v>
      </c>
      <c r="B342" s="130"/>
      <c r="C342" s="130"/>
      <c r="D342" s="130"/>
      <c r="E342" s="130"/>
      <c r="F342" s="136"/>
      <c r="G342" s="132" t="s">
        <v>64</v>
      </c>
      <c r="H342" s="22" t="s">
        <v>191</v>
      </c>
      <c r="I342" s="130"/>
      <c r="J342" s="129">
        <v>0</v>
      </c>
      <c r="K342" s="2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27">
        <v>343</v>
      </c>
      <c r="B343" s="130"/>
      <c r="C343" s="130"/>
      <c r="D343" s="130"/>
      <c r="E343" s="130"/>
      <c r="F343" s="136"/>
      <c r="G343" s="132" t="s">
        <v>66</v>
      </c>
      <c r="H343" s="22" t="s">
        <v>192</v>
      </c>
      <c r="I343" s="130"/>
      <c r="J343" s="129">
        <v>0</v>
      </c>
      <c r="K343" s="2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27">
        <v>344</v>
      </c>
      <c r="B344" s="130"/>
      <c r="C344" s="130"/>
      <c r="D344" s="130"/>
      <c r="E344" s="130"/>
      <c r="F344" s="136"/>
      <c r="G344" s="132" t="s">
        <v>68</v>
      </c>
      <c r="H344" s="22" t="s">
        <v>193</v>
      </c>
      <c r="I344" s="130"/>
      <c r="J344" s="129">
        <v>0</v>
      </c>
      <c r="K344" s="2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27">
        <v>345</v>
      </c>
      <c r="B345" s="130"/>
      <c r="C345" s="130"/>
      <c r="D345" s="130"/>
      <c r="E345" s="130"/>
      <c r="F345" s="136" t="s">
        <v>70</v>
      </c>
      <c r="G345" s="132" t="s">
        <v>194</v>
      </c>
      <c r="H345" s="22"/>
      <c r="I345" s="130"/>
      <c r="J345" s="129">
        <v>0</v>
      </c>
      <c r="K345" s="21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27">
        <v>346</v>
      </c>
      <c r="B346" s="130"/>
      <c r="C346" s="130"/>
      <c r="D346" s="130"/>
      <c r="E346" s="130"/>
      <c r="F346" s="136"/>
      <c r="G346" s="132" t="s">
        <v>60</v>
      </c>
      <c r="H346" s="22" t="s">
        <v>188</v>
      </c>
      <c r="I346" s="130"/>
      <c r="J346" s="129">
        <v>0</v>
      </c>
      <c r="K346" s="2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27">
        <v>347</v>
      </c>
      <c r="B347" s="130"/>
      <c r="C347" s="130"/>
      <c r="D347" s="130"/>
      <c r="E347" s="130"/>
      <c r="F347" s="136"/>
      <c r="G347" s="132" t="s">
        <v>73</v>
      </c>
      <c r="H347" s="22" t="s">
        <v>189</v>
      </c>
      <c r="I347" s="130"/>
      <c r="J347" s="129">
        <v>0</v>
      </c>
      <c r="K347" s="2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27">
        <v>348</v>
      </c>
      <c r="B348" s="130"/>
      <c r="C348" s="130"/>
      <c r="D348" s="130"/>
      <c r="E348" s="130"/>
      <c r="F348" s="136"/>
      <c r="G348" s="132" t="s">
        <v>62</v>
      </c>
      <c r="H348" s="22" t="s">
        <v>190</v>
      </c>
      <c r="I348" s="130"/>
      <c r="J348" s="129">
        <v>0</v>
      </c>
      <c r="K348" s="2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27">
        <v>349</v>
      </c>
      <c r="B349" s="130"/>
      <c r="C349" s="130"/>
      <c r="D349" s="130"/>
      <c r="E349" s="130"/>
      <c r="F349" s="136"/>
      <c r="G349" s="132" t="s">
        <v>64</v>
      </c>
      <c r="H349" s="22" t="s">
        <v>191</v>
      </c>
      <c r="I349" s="130"/>
      <c r="J349" s="129">
        <v>0</v>
      </c>
      <c r="K349" s="2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27">
        <v>350</v>
      </c>
      <c r="B350" s="130"/>
      <c r="C350" s="130"/>
      <c r="D350" s="130"/>
      <c r="E350" s="130"/>
      <c r="F350" s="136"/>
      <c r="G350" s="132" t="s">
        <v>66</v>
      </c>
      <c r="H350" s="22" t="s">
        <v>192</v>
      </c>
      <c r="I350" s="130"/>
      <c r="J350" s="129">
        <v>0</v>
      </c>
      <c r="K350" s="2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27">
        <v>351</v>
      </c>
      <c r="B351" s="130"/>
      <c r="C351" s="130"/>
      <c r="D351" s="130"/>
      <c r="E351" s="130"/>
      <c r="F351" s="136"/>
      <c r="G351" s="132" t="s">
        <v>68</v>
      </c>
      <c r="H351" s="22" t="s">
        <v>193</v>
      </c>
      <c r="I351" s="130"/>
      <c r="J351" s="129">
        <v>0</v>
      </c>
      <c r="K351" s="2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27">
        <v>352</v>
      </c>
      <c r="B352" s="130"/>
      <c r="C352" s="130"/>
      <c r="D352" s="130"/>
      <c r="E352" s="130"/>
      <c r="F352" s="136" t="s">
        <v>92</v>
      </c>
      <c r="G352" s="132" t="s">
        <v>195</v>
      </c>
      <c r="H352" s="22"/>
      <c r="I352" s="130"/>
      <c r="J352" s="129">
        <v>0</v>
      </c>
      <c r="K352" s="21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27">
        <v>353</v>
      </c>
      <c r="B353" s="130"/>
      <c r="C353" s="130"/>
      <c r="D353" s="130"/>
      <c r="E353" s="130"/>
      <c r="F353" s="136"/>
      <c r="G353" s="132" t="s">
        <v>60</v>
      </c>
      <c r="H353" s="22" t="s">
        <v>188</v>
      </c>
      <c r="I353" s="130"/>
      <c r="J353" s="129">
        <v>0</v>
      </c>
      <c r="K353" s="2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27">
        <v>354</v>
      </c>
      <c r="B354" s="130"/>
      <c r="C354" s="130"/>
      <c r="D354" s="130"/>
      <c r="E354" s="130"/>
      <c r="F354" s="136"/>
      <c r="G354" s="132" t="s">
        <v>73</v>
      </c>
      <c r="H354" s="22" t="s">
        <v>189</v>
      </c>
      <c r="I354" s="130"/>
      <c r="J354" s="129">
        <v>0</v>
      </c>
      <c r="K354" s="2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27">
        <v>355</v>
      </c>
      <c r="B355" s="130"/>
      <c r="C355" s="130"/>
      <c r="D355" s="130"/>
      <c r="E355" s="130"/>
      <c r="F355" s="136"/>
      <c r="G355" s="132" t="s">
        <v>62</v>
      </c>
      <c r="H355" s="22" t="s">
        <v>190</v>
      </c>
      <c r="I355" s="130"/>
      <c r="J355" s="129">
        <v>0</v>
      </c>
      <c r="K355" s="2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27">
        <v>356</v>
      </c>
      <c r="B356" s="130"/>
      <c r="C356" s="130"/>
      <c r="D356" s="130"/>
      <c r="E356" s="130"/>
      <c r="F356" s="136"/>
      <c r="G356" s="132" t="s">
        <v>64</v>
      </c>
      <c r="H356" s="22" t="s">
        <v>191</v>
      </c>
      <c r="I356" s="130"/>
      <c r="J356" s="129">
        <v>0</v>
      </c>
      <c r="K356" s="2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27">
        <v>357</v>
      </c>
      <c r="B357" s="130"/>
      <c r="C357" s="130"/>
      <c r="D357" s="130"/>
      <c r="E357" s="130"/>
      <c r="F357" s="136"/>
      <c r="G357" s="132" t="s">
        <v>66</v>
      </c>
      <c r="H357" s="22" t="s">
        <v>192</v>
      </c>
      <c r="I357" s="130"/>
      <c r="J357" s="129">
        <v>0</v>
      </c>
      <c r="K357" s="2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27">
        <v>358</v>
      </c>
      <c r="B358" s="130"/>
      <c r="C358" s="130"/>
      <c r="D358" s="130"/>
      <c r="E358" s="130"/>
      <c r="F358" s="136"/>
      <c r="G358" s="132" t="s">
        <v>68</v>
      </c>
      <c r="H358" s="22" t="s">
        <v>193</v>
      </c>
      <c r="I358" s="130"/>
      <c r="J358" s="129">
        <v>0</v>
      </c>
      <c r="K358" s="2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27">
        <v>359</v>
      </c>
      <c r="B359" s="130"/>
      <c r="C359" s="130"/>
      <c r="D359" s="130"/>
      <c r="E359" s="130"/>
      <c r="F359" s="136" t="s">
        <v>94</v>
      </c>
      <c r="G359" s="132" t="s">
        <v>196</v>
      </c>
      <c r="H359" s="22"/>
      <c r="I359" s="130"/>
      <c r="J359" s="129">
        <v>0</v>
      </c>
      <c r="K359" s="21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27">
        <v>360</v>
      </c>
      <c r="B360" s="130"/>
      <c r="C360" s="130"/>
      <c r="D360" s="130"/>
      <c r="E360" s="130"/>
      <c r="F360" s="136"/>
      <c r="G360" s="132" t="s">
        <v>60</v>
      </c>
      <c r="H360" s="22" t="s">
        <v>270</v>
      </c>
      <c r="I360" s="130"/>
      <c r="J360" s="129">
        <v>0</v>
      </c>
      <c r="K360" s="2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27">
        <v>361</v>
      </c>
      <c r="B361" s="130"/>
      <c r="C361" s="130"/>
      <c r="D361" s="130"/>
      <c r="E361" s="130"/>
      <c r="F361" s="136"/>
      <c r="G361" s="132" t="s">
        <v>73</v>
      </c>
      <c r="H361" s="22" t="s">
        <v>271</v>
      </c>
      <c r="I361" s="130"/>
      <c r="J361" s="129">
        <v>0</v>
      </c>
      <c r="K361" s="2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27">
        <v>362</v>
      </c>
      <c r="B362" s="130"/>
      <c r="C362" s="130"/>
      <c r="D362" s="130"/>
      <c r="E362" s="130"/>
      <c r="F362" s="136"/>
      <c r="G362" s="132" t="s">
        <v>62</v>
      </c>
      <c r="H362" s="22" t="s">
        <v>272</v>
      </c>
      <c r="I362" s="130"/>
      <c r="J362" s="129">
        <v>0</v>
      </c>
      <c r="K362" s="2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27">
        <v>363</v>
      </c>
      <c r="B363" s="130"/>
      <c r="C363" s="130"/>
      <c r="D363" s="130"/>
      <c r="E363" s="130"/>
      <c r="F363" s="136"/>
      <c r="G363" s="132" t="s">
        <v>64</v>
      </c>
      <c r="H363" s="22" t="s">
        <v>273</v>
      </c>
      <c r="I363" s="130"/>
      <c r="J363" s="129">
        <v>0</v>
      </c>
      <c r="K363" s="2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27">
        <v>364</v>
      </c>
      <c r="B364" s="130"/>
      <c r="C364" s="130"/>
      <c r="D364" s="130"/>
      <c r="E364" s="130"/>
      <c r="F364" s="88" t="s">
        <v>71</v>
      </c>
      <c r="G364" s="130"/>
      <c r="H364" s="130"/>
      <c r="I364" s="130"/>
      <c r="J364" s="143">
        <v>444340.23000000004</v>
      </c>
      <c r="K364" s="60">
        <v>10264.33</v>
      </c>
      <c r="L364" s="72">
        <f t="shared" si="65"/>
        <v>0.02165185381393138</v>
      </c>
      <c r="M364" s="60">
        <v>267013.8072554593</v>
      </c>
      <c r="N364" s="72">
        <f t="shared" si="66"/>
        <v>0.024327238558055974</v>
      </c>
      <c r="O364" s="60">
        <v>167062.0927445407</v>
      </c>
      <c r="P364" s="72">
        <f t="shared" si="70"/>
        <v>0.024327240073588045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27">
        <v>365</v>
      </c>
      <c r="B365" s="130"/>
      <c r="C365" s="130"/>
      <c r="D365" s="130"/>
      <c r="E365" s="130"/>
      <c r="F365" s="136" t="s">
        <v>58</v>
      </c>
      <c r="G365" s="137" t="s">
        <v>187</v>
      </c>
      <c r="H365" s="130"/>
      <c r="I365" s="130"/>
      <c r="J365" s="129">
        <v>6259.799999999999</v>
      </c>
      <c r="K365" s="21">
        <v>363.6</v>
      </c>
      <c r="L365" s="72">
        <f t="shared" si="65"/>
        <v>0.0007669876208915194</v>
      </c>
      <c r="M365" s="21">
        <v>3626.9389992387023</v>
      </c>
      <c r="N365" s="72">
        <f t="shared" si="66"/>
        <v>0.00033044512258342286</v>
      </c>
      <c r="O365" s="21">
        <v>2269.2610007612975</v>
      </c>
      <c r="P365" s="72">
        <f t="shared" si="70"/>
        <v>0.00033044514316940847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27">
        <v>366</v>
      </c>
      <c r="B366" s="130"/>
      <c r="C366" s="130"/>
      <c r="D366" s="130"/>
      <c r="E366" s="130"/>
      <c r="F366" s="136"/>
      <c r="G366" s="132" t="s">
        <v>60</v>
      </c>
      <c r="H366" s="22" t="s">
        <v>188</v>
      </c>
      <c r="I366" s="130"/>
      <c r="J366" s="129">
        <v>0</v>
      </c>
      <c r="K366" s="2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27">
        <v>367</v>
      </c>
      <c r="B367" s="130"/>
      <c r="C367" s="130"/>
      <c r="D367" s="130"/>
      <c r="E367" s="130"/>
      <c r="F367" s="136"/>
      <c r="G367" s="132" t="s">
        <v>73</v>
      </c>
      <c r="H367" s="22" t="s">
        <v>189</v>
      </c>
      <c r="I367" s="130"/>
      <c r="J367" s="129">
        <v>0</v>
      </c>
      <c r="K367" s="2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27">
        <v>368</v>
      </c>
      <c r="B368" s="130"/>
      <c r="C368" s="130"/>
      <c r="D368" s="130"/>
      <c r="E368" s="130"/>
      <c r="F368" s="136"/>
      <c r="G368" s="132" t="s">
        <v>62</v>
      </c>
      <c r="H368" s="22" t="s">
        <v>190</v>
      </c>
      <c r="I368" s="130"/>
      <c r="J368" s="129">
        <v>0</v>
      </c>
      <c r="K368" s="2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27">
        <v>369</v>
      </c>
      <c r="B369" s="130"/>
      <c r="C369" s="130"/>
      <c r="D369" s="130"/>
      <c r="E369" s="130"/>
      <c r="F369" s="136"/>
      <c r="G369" s="132" t="s">
        <v>64</v>
      </c>
      <c r="H369" s="22" t="s">
        <v>191</v>
      </c>
      <c r="I369" s="130"/>
      <c r="J369" s="129">
        <v>0</v>
      </c>
      <c r="K369" s="2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27">
        <v>370</v>
      </c>
      <c r="B370" s="130"/>
      <c r="C370" s="130"/>
      <c r="D370" s="130"/>
      <c r="E370" s="130"/>
      <c r="F370" s="133"/>
      <c r="G370" s="132" t="s">
        <v>66</v>
      </c>
      <c r="H370" s="22" t="s">
        <v>192</v>
      </c>
      <c r="I370" s="132"/>
      <c r="J370" s="129">
        <v>0</v>
      </c>
      <c r="K370" s="17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27">
        <v>371</v>
      </c>
      <c r="B371" s="130"/>
      <c r="C371" s="130"/>
      <c r="D371" s="130"/>
      <c r="E371" s="130"/>
      <c r="F371" s="133"/>
      <c r="G371" s="132" t="s">
        <v>68</v>
      </c>
      <c r="H371" s="22" t="s">
        <v>193</v>
      </c>
      <c r="I371" s="132"/>
      <c r="J371" s="129">
        <v>6259.799999999999</v>
      </c>
      <c r="K371" s="17">
        <v>363.6</v>
      </c>
      <c r="L371" s="72">
        <f t="shared" si="65"/>
        <v>0.0007669876208915194</v>
      </c>
      <c r="M371" s="17">
        <v>3626.9389992387023</v>
      </c>
      <c r="N371" s="72">
        <f t="shared" si="66"/>
        <v>0.00033044512258342286</v>
      </c>
      <c r="O371" s="17">
        <v>2269.2610007612975</v>
      </c>
      <c r="P371" s="72">
        <f t="shared" si="70"/>
        <v>0.00033044514316940847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27">
        <v>372</v>
      </c>
      <c r="B372" s="130"/>
      <c r="C372" s="130"/>
      <c r="D372" s="130"/>
      <c r="E372" s="130"/>
      <c r="F372" s="136" t="s">
        <v>70</v>
      </c>
      <c r="G372" s="137" t="s">
        <v>194</v>
      </c>
      <c r="H372" s="130"/>
      <c r="I372" s="130"/>
      <c r="J372" s="129">
        <v>0</v>
      </c>
      <c r="K372" s="21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27">
        <v>373</v>
      </c>
      <c r="B373" s="130"/>
      <c r="C373" s="130"/>
      <c r="D373" s="130"/>
      <c r="E373" s="130"/>
      <c r="F373" s="136"/>
      <c r="G373" s="132" t="s">
        <v>60</v>
      </c>
      <c r="H373" s="22" t="s">
        <v>188</v>
      </c>
      <c r="I373" s="130"/>
      <c r="J373" s="129">
        <v>0</v>
      </c>
      <c r="K373" s="2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27">
        <v>374</v>
      </c>
      <c r="B374" s="130"/>
      <c r="C374" s="130"/>
      <c r="D374" s="130"/>
      <c r="E374" s="130"/>
      <c r="F374" s="136"/>
      <c r="G374" s="132" t="s">
        <v>73</v>
      </c>
      <c r="H374" s="22" t="s">
        <v>189</v>
      </c>
      <c r="I374" s="130"/>
      <c r="J374" s="129">
        <v>0</v>
      </c>
      <c r="K374" s="2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27">
        <v>375</v>
      </c>
      <c r="B375" s="130"/>
      <c r="C375" s="130"/>
      <c r="D375" s="130"/>
      <c r="E375" s="130"/>
      <c r="F375" s="136"/>
      <c r="G375" s="132" t="s">
        <v>62</v>
      </c>
      <c r="H375" s="22" t="s">
        <v>190</v>
      </c>
      <c r="I375" s="130"/>
      <c r="J375" s="129">
        <v>0</v>
      </c>
      <c r="K375" s="2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27">
        <v>376</v>
      </c>
      <c r="B376" s="130"/>
      <c r="C376" s="130"/>
      <c r="D376" s="130"/>
      <c r="E376" s="130"/>
      <c r="F376" s="136"/>
      <c r="G376" s="132" t="s">
        <v>64</v>
      </c>
      <c r="H376" s="22" t="s">
        <v>191</v>
      </c>
      <c r="I376" s="130"/>
      <c r="J376" s="129">
        <v>0</v>
      </c>
      <c r="K376" s="2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27">
        <v>377</v>
      </c>
      <c r="B377" s="130"/>
      <c r="C377" s="130"/>
      <c r="D377" s="130"/>
      <c r="E377" s="130"/>
      <c r="F377" s="136"/>
      <c r="G377" s="132" t="s">
        <v>66</v>
      </c>
      <c r="H377" s="22" t="s">
        <v>192</v>
      </c>
      <c r="I377" s="132"/>
      <c r="J377" s="129">
        <v>0</v>
      </c>
      <c r="K377" s="17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27">
        <v>378</v>
      </c>
      <c r="B378" s="130"/>
      <c r="C378" s="130"/>
      <c r="D378" s="130"/>
      <c r="E378" s="130"/>
      <c r="F378" s="133"/>
      <c r="G378" s="132" t="s">
        <v>68</v>
      </c>
      <c r="H378" s="22" t="s">
        <v>193</v>
      </c>
      <c r="I378" s="132"/>
      <c r="J378" s="129">
        <v>0</v>
      </c>
      <c r="K378" s="17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27">
        <v>379</v>
      </c>
      <c r="B379" s="130"/>
      <c r="C379" s="130"/>
      <c r="D379" s="130"/>
      <c r="E379" s="130"/>
      <c r="F379" s="136" t="s">
        <v>92</v>
      </c>
      <c r="G379" s="137" t="s">
        <v>195</v>
      </c>
      <c r="H379" s="130"/>
      <c r="I379" s="130"/>
      <c r="J379" s="129">
        <v>0</v>
      </c>
      <c r="K379" s="21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27">
        <v>380</v>
      </c>
      <c r="B380" s="130"/>
      <c r="C380" s="130"/>
      <c r="D380" s="130"/>
      <c r="E380" s="130"/>
      <c r="F380" s="136"/>
      <c r="G380" s="132" t="s">
        <v>60</v>
      </c>
      <c r="H380" s="22" t="s">
        <v>188</v>
      </c>
      <c r="I380" s="130"/>
      <c r="J380" s="129">
        <v>0</v>
      </c>
      <c r="K380" s="2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27">
        <v>381</v>
      </c>
      <c r="B381" s="130"/>
      <c r="C381" s="130"/>
      <c r="D381" s="130"/>
      <c r="E381" s="130"/>
      <c r="F381" s="136"/>
      <c r="G381" s="132" t="s">
        <v>73</v>
      </c>
      <c r="H381" s="22" t="s">
        <v>189</v>
      </c>
      <c r="I381" s="130"/>
      <c r="J381" s="129">
        <v>0</v>
      </c>
      <c r="K381" s="2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27">
        <v>382</v>
      </c>
      <c r="B382" s="130"/>
      <c r="C382" s="130"/>
      <c r="D382" s="130"/>
      <c r="E382" s="130"/>
      <c r="F382" s="136"/>
      <c r="G382" s="132" t="s">
        <v>62</v>
      </c>
      <c r="H382" s="22" t="s">
        <v>190</v>
      </c>
      <c r="I382" s="130"/>
      <c r="J382" s="129">
        <v>0</v>
      </c>
      <c r="K382" s="2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27">
        <v>383</v>
      </c>
      <c r="B383" s="130"/>
      <c r="C383" s="130"/>
      <c r="D383" s="130"/>
      <c r="E383" s="130"/>
      <c r="F383" s="136"/>
      <c r="G383" s="132" t="s">
        <v>64</v>
      </c>
      <c r="H383" s="22" t="s">
        <v>191</v>
      </c>
      <c r="I383" s="130"/>
      <c r="J383" s="129">
        <v>0</v>
      </c>
      <c r="K383" s="2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27">
        <v>384</v>
      </c>
      <c r="B384" s="130"/>
      <c r="C384" s="130"/>
      <c r="D384" s="130"/>
      <c r="E384" s="130"/>
      <c r="F384" s="133"/>
      <c r="G384" s="132" t="s">
        <v>66</v>
      </c>
      <c r="H384" s="22" t="s">
        <v>192</v>
      </c>
      <c r="I384" s="132"/>
      <c r="J384" s="129">
        <v>0</v>
      </c>
      <c r="K384" s="17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27">
        <v>385</v>
      </c>
      <c r="B385" s="130"/>
      <c r="C385" s="130"/>
      <c r="D385" s="130"/>
      <c r="E385" s="130"/>
      <c r="F385" s="133"/>
      <c r="G385" s="132" t="s">
        <v>68</v>
      </c>
      <c r="H385" s="22" t="s">
        <v>193</v>
      </c>
      <c r="I385" s="132"/>
      <c r="J385" s="129">
        <v>0</v>
      </c>
      <c r="K385" s="17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27">
        <v>386</v>
      </c>
      <c r="B386" s="130"/>
      <c r="C386" s="130"/>
      <c r="D386" s="130"/>
      <c r="E386" s="130"/>
      <c r="F386" s="136" t="s">
        <v>94</v>
      </c>
      <c r="G386" s="137" t="s">
        <v>196</v>
      </c>
      <c r="H386" s="130"/>
      <c r="I386" s="130"/>
      <c r="J386" s="129">
        <v>438080.43</v>
      </c>
      <c r="K386" s="21">
        <v>9900.73</v>
      </c>
      <c r="L386" s="72">
        <f t="shared" si="65"/>
        <v>0.020884866193039857</v>
      </c>
      <c r="M386" s="21">
        <v>263386.8682562206</v>
      </c>
      <c r="N386" s="72">
        <f t="shared" si="66"/>
        <v>0.02399679343547255</v>
      </c>
      <c r="O386" s="21">
        <v>164792.83174377942</v>
      </c>
      <c r="P386" s="72">
        <f t="shared" si="70"/>
        <v>0.023996794930418636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27">
        <v>387</v>
      </c>
      <c r="B387" s="130"/>
      <c r="C387" s="130"/>
      <c r="D387" s="130"/>
      <c r="E387" s="130"/>
      <c r="F387" s="136"/>
      <c r="G387" s="132" t="s">
        <v>60</v>
      </c>
      <c r="H387" s="22" t="s">
        <v>270</v>
      </c>
      <c r="I387" s="130"/>
      <c r="J387" s="129">
        <v>385350.63</v>
      </c>
      <c r="K387" s="23">
        <v>9900.73</v>
      </c>
      <c r="L387" s="72">
        <f t="shared" si="65"/>
        <v>0.020884866193039857</v>
      </c>
      <c r="M387" s="23">
        <v>230951.1014840526</v>
      </c>
      <c r="N387" s="72">
        <f t="shared" si="66"/>
        <v>0.02104161803016076</v>
      </c>
      <c r="O387" s="23">
        <v>144498.79851594742</v>
      </c>
      <c r="P387" s="72">
        <f t="shared" si="70"/>
        <v>0.02104161934100609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27">
        <v>388</v>
      </c>
      <c r="B388" s="130"/>
      <c r="C388" s="130"/>
      <c r="D388" s="130"/>
      <c r="E388" s="130"/>
      <c r="F388" s="136"/>
      <c r="G388" s="132" t="s">
        <v>73</v>
      </c>
      <c r="H388" s="22" t="s">
        <v>271</v>
      </c>
      <c r="I388" s="130"/>
      <c r="J388" s="129">
        <v>52729.8</v>
      </c>
      <c r="K388" s="23"/>
      <c r="L388" s="72">
        <f t="shared" si="65"/>
        <v>0</v>
      </c>
      <c r="M388" s="23">
        <v>32435.766772167997</v>
      </c>
      <c r="N388" s="72">
        <f t="shared" si="66"/>
        <v>0.0029551754053117898</v>
      </c>
      <c r="O388" s="23">
        <v>20294.033227832006</v>
      </c>
      <c r="P388" s="72">
        <f t="shared" si="70"/>
        <v>0.0029551755894125496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27">
        <v>389</v>
      </c>
      <c r="B389" s="130"/>
      <c r="C389" s="130"/>
      <c r="D389" s="130"/>
      <c r="E389" s="130"/>
      <c r="F389" s="136"/>
      <c r="G389" s="132" t="s">
        <v>62</v>
      </c>
      <c r="H389" s="22" t="s">
        <v>272</v>
      </c>
      <c r="I389" s="130"/>
      <c r="J389" s="129">
        <v>0</v>
      </c>
      <c r="K389" s="2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27">
        <v>390</v>
      </c>
      <c r="B390" s="130"/>
      <c r="C390" s="130"/>
      <c r="D390" s="130"/>
      <c r="E390" s="130"/>
      <c r="F390" s="136"/>
      <c r="G390" s="132" t="s">
        <v>64</v>
      </c>
      <c r="H390" s="22" t="s">
        <v>273</v>
      </c>
      <c r="I390" s="130"/>
      <c r="J390" s="129">
        <v>0</v>
      </c>
      <c r="K390" s="2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27">
        <v>391</v>
      </c>
      <c r="B391" s="133"/>
      <c r="C391" s="133"/>
      <c r="D391" s="133"/>
      <c r="E391" s="133"/>
      <c r="F391" s="133"/>
      <c r="G391" s="133"/>
      <c r="H391" s="133"/>
      <c r="I391" s="134"/>
      <c r="J391" s="135"/>
      <c r="K391" s="19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27">
        <v>392</v>
      </c>
      <c r="B392" s="80"/>
      <c r="C392" s="80" t="s">
        <v>197</v>
      </c>
      <c r="D392" s="83" t="s">
        <v>198</v>
      </c>
      <c r="E392" s="80"/>
      <c r="F392" s="81"/>
      <c r="G392" s="80"/>
      <c r="H392" s="80"/>
      <c r="I392" s="80"/>
      <c r="J392" s="129">
        <v>1783654.3</v>
      </c>
      <c r="K392" s="15">
        <v>42244.19</v>
      </c>
      <c r="L392" s="72">
        <f t="shared" si="65"/>
        <v>0.08911103076069668</v>
      </c>
      <c r="M392" s="15">
        <v>1004710.3721665621</v>
      </c>
      <c r="N392" s="72">
        <f t="shared" si="66"/>
        <v>0.09153769670818933</v>
      </c>
      <c r="O392" s="15">
        <v>628615.4978334381</v>
      </c>
      <c r="P392" s="72">
        <f t="shared" si="70"/>
        <v>0.09153770241078131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26065.2</v>
      </c>
      <c r="V392" s="72">
        <f t="shared" si="60"/>
        <v>0.04016033503616058</v>
      </c>
      <c r="W392" s="15">
        <v>82019.04</v>
      </c>
      <c r="X392" s="72">
        <f t="shared" si="71"/>
        <v>0.07287307356660197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27">
        <v>393</v>
      </c>
      <c r="B393" s="130"/>
      <c r="C393" s="130"/>
      <c r="D393" s="130" t="s">
        <v>199</v>
      </c>
      <c r="E393" s="88" t="s">
        <v>37</v>
      </c>
      <c r="F393" s="136"/>
      <c r="G393" s="130"/>
      <c r="H393" s="130"/>
      <c r="I393" s="130"/>
      <c r="J393" s="129">
        <v>1577839.1500000001</v>
      </c>
      <c r="K393" s="24">
        <v>42244.19</v>
      </c>
      <c r="L393" s="72">
        <f t="shared" si="65"/>
        <v>0.08911103076069668</v>
      </c>
      <c r="M393" s="24">
        <v>878106.9675722194</v>
      </c>
      <c r="N393" s="72">
        <f t="shared" si="66"/>
        <v>0.08000304515782204</v>
      </c>
      <c r="O393" s="24">
        <v>549403.7524277808</v>
      </c>
      <c r="P393" s="72">
        <f t="shared" si="70"/>
        <v>0.08000305014183125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26065.2</v>
      </c>
      <c r="V393" s="72">
        <f t="shared" si="60"/>
        <v>0.04016033503616058</v>
      </c>
      <c r="W393" s="24">
        <v>82019.04</v>
      </c>
      <c r="X393" s="72">
        <f t="shared" si="71"/>
        <v>0.07287307356660197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27">
        <v>394</v>
      </c>
      <c r="B394" s="132"/>
      <c r="C394" s="132"/>
      <c r="D394" s="144"/>
      <c r="E394" s="132" t="s">
        <v>38</v>
      </c>
      <c r="F394" s="145" t="s">
        <v>200</v>
      </c>
      <c r="G394" s="132"/>
      <c r="H394" s="132"/>
      <c r="I394" s="132"/>
      <c r="J394" s="129">
        <v>37005</v>
      </c>
      <c r="K394" s="17">
        <v>1990</v>
      </c>
      <c r="L394" s="72">
        <f t="shared" si="65"/>
        <v>0.004197759531281968</v>
      </c>
      <c r="M394" s="17">
        <v>21538.8333262683</v>
      </c>
      <c r="N394" s="72">
        <f t="shared" si="66"/>
        <v>0.001962371691472228</v>
      </c>
      <c r="O394" s="17">
        <v>13476.166673731697</v>
      </c>
      <c r="P394" s="72">
        <f t="shared" si="70"/>
        <v>0.001962371813723557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27">
        <v>395</v>
      </c>
      <c r="B395" s="132"/>
      <c r="C395" s="132"/>
      <c r="D395" s="132"/>
      <c r="E395" s="132" t="s">
        <v>40</v>
      </c>
      <c r="F395" s="145" t="s">
        <v>201</v>
      </c>
      <c r="G395" s="132"/>
      <c r="H395" s="132"/>
      <c r="I395" s="132"/>
      <c r="J395" s="129">
        <v>79735.51999999999</v>
      </c>
      <c r="K395" s="17">
        <v>1577.26</v>
      </c>
      <c r="L395" s="72">
        <f t="shared" si="65"/>
        <v>0.0033271146725174857</v>
      </c>
      <c r="M395" s="17">
        <v>44237.060559862526</v>
      </c>
      <c r="N395" s="72">
        <f t="shared" si="66"/>
        <v>0.004030374070945883</v>
      </c>
      <c r="O395" s="17">
        <v>27677.729440137467</v>
      </c>
      <c r="P395" s="72">
        <f t="shared" si="70"/>
        <v>0.004030374322029093</v>
      </c>
      <c r="Q395" s="17"/>
      <c r="R395" s="72">
        <f t="shared" si="67"/>
        <v>0</v>
      </c>
      <c r="S395" s="17"/>
      <c r="T395" s="72">
        <f t="shared" si="68"/>
        <v>0</v>
      </c>
      <c r="U395" s="17">
        <v>1908.02</v>
      </c>
      <c r="V395" s="72">
        <f t="shared" si="60"/>
        <v>0.0029398094952540208</v>
      </c>
      <c r="W395" s="17">
        <v>4335.45</v>
      </c>
      <c r="X395" s="72">
        <f t="shared" si="71"/>
        <v>0.0038520027397824274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27">
        <v>396</v>
      </c>
      <c r="B396" s="132"/>
      <c r="C396" s="132"/>
      <c r="D396" s="132"/>
      <c r="E396" s="132" t="s">
        <v>42</v>
      </c>
      <c r="F396" s="145" t="s">
        <v>202</v>
      </c>
      <c r="G396" s="132"/>
      <c r="H396" s="132"/>
      <c r="I396" s="132"/>
      <c r="J396" s="129">
        <v>0</v>
      </c>
      <c r="K396" s="18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27">
        <v>397</v>
      </c>
      <c r="B397" s="132"/>
      <c r="C397" s="132"/>
      <c r="D397" s="132"/>
      <c r="E397" s="132"/>
      <c r="F397" s="133" t="s">
        <v>58</v>
      </c>
      <c r="G397" s="22" t="s">
        <v>78</v>
      </c>
      <c r="H397" s="132"/>
      <c r="I397" s="132"/>
      <c r="J397" s="129">
        <v>0</v>
      </c>
      <c r="K397" s="17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27">
        <v>398</v>
      </c>
      <c r="B398" s="132"/>
      <c r="C398" s="132"/>
      <c r="D398" s="132"/>
      <c r="E398" s="132"/>
      <c r="F398" s="133" t="s">
        <v>70</v>
      </c>
      <c r="G398" s="22" t="s">
        <v>85</v>
      </c>
      <c r="H398" s="132"/>
      <c r="I398" s="132"/>
      <c r="J398" s="129">
        <v>0</v>
      </c>
      <c r="K398" s="17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27">
        <v>399</v>
      </c>
      <c r="B399" s="132"/>
      <c r="C399" s="132"/>
      <c r="D399" s="132"/>
      <c r="E399" s="132"/>
      <c r="F399" s="133" t="s">
        <v>92</v>
      </c>
      <c r="G399" s="22" t="s">
        <v>86</v>
      </c>
      <c r="H399" s="132"/>
      <c r="I399" s="132"/>
      <c r="J399" s="129">
        <v>0</v>
      </c>
      <c r="K399" s="17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27">
        <v>400</v>
      </c>
      <c r="B400" s="132"/>
      <c r="C400" s="132"/>
      <c r="D400" s="132"/>
      <c r="E400" s="132" t="s">
        <v>44</v>
      </c>
      <c r="F400" s="132" t="s">
        <v>274</v>
      </c>
      <c r="G400" s="132"/>
      <c r="H400" s="132"/>
      <c r="I400" s="132"/>
      <c r="J400" s="129">
        <v>1461098.6300000001</v>
      </c>
      <c r="K400" s="18">
        <v>38676.93</v>
      </c>
      <c r="L400" s="72">
        <f t="shared" si="77"/>
        <v>0.08158615655689723</v>
      </c>
      <c r="M400" s="18">
        <v>812331.0736860886</v>
      </c>
      <c r="N400" s="72">
        <f t="shared" si="78"/>
        <v>0.07401029939540393</v>
      </c>
      <c r="O400" s="18">
        <v>508249.85631391156</v>
      </c>
      <c r="P400" s="72">
        <f aca="true" t="shared" si="82" ref="P400:P463">O400/$O$10</f>
        <v>0.0740103040060786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24157.18</v>
      </c>
      <c r="V400" s="72">
        <f t="shared" si="72"/>
        <v>0.03722052554090655</v>
      </c>
      <c r="W400" s="18">
        <v>77683.59</v>
      </c>
      <c r="X400" s="72">
        <f aca="true" t="shared" si="83" ref="X400:X463">W400/$W$10</f>
        <v>0.06902107082681955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27">
        <v>401</v>
      </c>
      <c r="B401" s="132"/>
      <c r="C401" s="132"/>
      <c r="D401" s="132"/>
      <c r="E401" s="132"/>
      <c r="F401" s="133" t="s">
        <v>58</v>
      </c>
      <c r="G401" s="22" t="s">
        <v>78</v>
      </c>
      <c r="H401" s="132"/>
      <c r="I401" s="132"/>
      <c r="J401" s="129">
        <v>517746.77</v>
      </c>
      <c r="K401" s="17">
        <v>9758.65</v>
      </c>
      <c r="L401" s="72">
        <f t="shared" si="77"/>
        <v>0.020585158819067726</v>
      </c>
      <c r="M401" s="17">
        <v>294576.71670879156</v>
      </c>
      <c r="N401" s="72">
        <f t="shared" si="78"/>
        <v>0.026838455039770705</v>
      </c>
      <c r="O401" s="17">
        <v>184307.33329120846</v>
      </c>
      <c r="P401" s="72">
        <f t="shared" si="82"/>
        <v>0.0268384567117459</v>
      </c>
      <c r="Q401" s="17"/>
      <c r="R401" s="72">
        <f t="shared" si="79"/>
        <v>0</v>
      </c>
      <c r="S401" s="17"/>
      <c r="T401" s="72">
        <f t="shared" si="80"/>
        <v>0</v>
      </c>
      <c r="U401" s="17">
        <v>9276.04</v>
      </c>
      <c r="V401" s="72">
        <f t="shared" si="72"/>
        <v>0.014292193200467557</v>
      </c>
      <c r="W401" s="17">
        <v>19828.03</v>
      </c>
      <c r="X401" s="72">
        <f t="shared" si="83"/>
        <v>0.017617000746055926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27">
        <v>402</v>
      </c>
      <c r="B402" s="132"/>
      <c r="C402" s="132"/>
      <c r="D402" s="132"/>
      <c r="E402" s="132"/>
      <c r="F402" s="133" t="s">
        <v>70</v>
      </c>
      <c r="G402" s="22" t="s">
        <v>85</v>
      </c>
      <c r="H402" s="132"/>
      <c r="I402" s="132"/>
      <c r="J402" s="129">
        <v>837056.8899999999</v>
      </c>
      <c r="K402" s="17">
        <v>25000.67</v>
      </c>
      <c r="L402" s="72">
        <f t="shared" si="77"/>
        <v>0.052737085819565405</v>
      </c>
      <c r="M402" s="17">
        <v>460012.34642514854</v>
      </c>
      <c r="N402" s="72">
        <f t="shared" si="78"/>
        <v>0.04191105398691651</v>
      </c>
      <c r="O402" s="17">
        <v>287815.1735748515</v>
      </c>
      <c r="P402" s="72">
        <f t="shared" si="82"/>
        <v>0.041911056597880615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12978.82</v>
      </c>
      <c r="V402" s="72">
        <f t="shared" si="72"/>
        <v>0.019997305202876695</v>
      </c>
      <c r="W402" s="17">
        <v>51249.88</v>
      </c>
      <c r="X402" s="72">
        <f t="shared" si="83"/>
        <v>0.04553499133273838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27">
        <v>403</v>
      </c>
      <c r="B403" s="132"/>
      <c r="C403" s="132"/>
      <c r="D403" s="132"/>
      <c r="E403" s="132"/>
      <c r="F403" s="133" t="s">
        <v>92</v>
      </c>
      <c r="G403" s="132" t="s">
        <v>87</v>
      </c>
      <c r="H403" s="132"/>
      <c r="I403" s="132"/>
      <c r="J403" s="129">
        <v>0</v>
      </c>
      <c r="K403" s="17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27">
        <v>404</v>
      </c>
      <c r="B404" s="132"/>
      <c r="C404" s="132"/>
      <c r="D404" s="132"/>
      <c r="E404" s="132"/>
      <c r="F404" s="133" t="s">
        <v>94</v>
      </c>
      <c r="G404" s="22" t="s">
        <v>86</v>
      </c>
      <c r="H404" s="132"/>
      <c r="I404" s="132"/>
      <c r="J404" s="129">
        <v>106294.97</v>
      </c>
      <c r="K404" s="17">
        <v>3917.61</v>
      </c>
      <c r="L404" s="72">
        <f t="shared" si="77"/>
        <v>0.008263911918264095</v>
      </c>
      <c r="M404" s="17">
        <v>57742.010552148415</v>
      </c>
      <c r="N404" s="72">
        <f t="shared" si="78"/>
        <v>0.005260790368716708</v>
      </c>
      <c r="O404" s="17">
        <v>36127.349447851586</v>
      </c>
      <c r="P404" s="72">
        <f t="shared" si="82"/>
        <v>0.005260790696452078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1902.32</v>
      </c>
      <c r="V404" s="72">
        <f t="shared" si="72"/>
        <v>0.0029310271375623045</v>
      </c>
      <c r="W404" s="17">
        <v>6605.68</v>
      </c>
      <c r="X404" s="72">
        <f t="shared" si="83"/>
        <v>0.005869078748025231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27">
        <v>405</v>
      </c>
      <c r="B405" s="132"/>
      <c r="C405" s="132"/>
      <c r="D405" s="132"/>
      <c r="E405" s="132" t="s">
        <v>46</v>
      </c>
      <c r="F405" s="145" t="s">
        <v>204</v>
      </c>
      <c r="G405" s="132"/>
      <c r="H405" s="132"/>
      <c r="I405" s="132"/>
      <c r="J405" s="129">
        <v>0</v>
      </c>
      <c r="K405" s="17"/>
      <c r="L405" s="72">
        <f t="shared" si="77"/>
        <v>0</v>
      </c>
      <c r="M405" s="17"/>
      <c r="N405" s="72">
        <f t="shared" si="78"/>
        <v>0</v>
      </c>
      <c r="O405" s="17"/>
      <c r="P405" s="72">
        <f t="shared" si="82"/>
        <v>0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27">
        <v>406</v>
      </c>
      <c r="B406" s="132"/>
      <c r="C406" s="132"/>
      <c r="D406" s="132"/>
      <c r="E406" s="132" t="s">
        <v>48</v>
      </c>
      <c r="F406" s="145" t="s">
        <v>205</v>
      </c>
      <c r="G406" s="132"/>
      <c r="H406" s="132"/>
      <c r="I406" s="132"/>
      <c r="J406" s="129">
        <v>0</v>
      </c>
      <c r="K406" s="18">
        <v>0</v>
      </c>
      <c r="L406" s="72">
        <f t="shared" si="77"/>
        <v>0</v>
      </c>
      <c r="M406" s="18">
        <v>0</v>
      </c>
      <c r="N406" s="72">
        <f t="shared" si="78"/>
        <v>0</v>
      </c>
      <c r="O406" s="18">
        <v>0</v>
      </c>
      <c r="P406" s="72">
        <f t="shared" si="82"/>
        <v>0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27">
        <v>407</v>
      </c>
      <c r="B407" s="132"/>
      <c r="C407" s="132"/>
      <c r="D407" s="132"/>
      <c r="E407" s="132"/>
      <c r="F407" s="133" t="s">
        <v>58</v>
      </c>
      <c r="G407" s="145" t="s">
        <v>206</v>
      </c>
      <c r="H407" s="132"/>
      <c r="I407" s="132"/>
      <c r="J407" s="129">
        <v>0</v>
      </c>
      <c r="K407" s="17"/>
      <c r="L407" s="72">
        <f t="shared" si="77"/>
        <v>0</v>
      </c>
      <c r="M407" s="17"/>
      <c r="N407" s="72">
        <f t="shared" si="78"/>
        <v>0</v>
      </c>
      <c r="O407" s="17"/>
      <c r="P407" s="72">
        <f t="shared" si="82"/>
        <v>0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27">
        <v>408</v>
      </c>
      <c r="B408" s="132"/>
      <c r="C408" s="132"/>
      <c r="D408" s="132"/>
      <c r="E408" s="132"/>
      <c r="F408" s="133" t="s">
        <v>70</v>
      </c>
      <c r="G408" s="145" t="s">
        <v>207</v>
      </c>
      <c r="H408" s="132"/>
      <c r="I408" s="132"/>
      <c r="J408" s="129">
        <v>0</v>
      </c>
      <c r="K408" s="17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27">
        <v>409</v>
      </c>
      <c r="B409" s="132"/>
      <c r="C409" s="132"/>
      <c r="D409" s="132"/>
      <c r="E409" s="132" t="s">
        <v>50</v>
      </c>
      <c r="F409" s="145" t="s">
        <v>208</v>
      </c>
      <c r="G409" s="132"/>
      <c r="H409" s="132"/>
      <c r="I409" s="132"/>
      <c r="J409" s="129">
        <v>0</v>
      </c>
      <c r="K409" s="17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27">
        <v>410</v>
      </c>
      <c r="B410" s="132"/>
      <c r="C410" s="132"/>
      <c r="D410" s="132"/>
      <c r="E410" s="132" t="s">
        <v>209</v>
      </c>
      <c r="F410" s="145" t="s">
        <v>210</v>
      </c>
      <c r="G410" s="132"/>
      <c r="H410" s="132"/>
      <c r="I410" s="132"/>
      <c r="J410" s="129">
        <v>0</v>
      </c>
      <c r="K410" s="17"/>
      <c r="L410" s="72">
        <f t="shared" si="77"/>
        <v>0</v>
      </c>
      <c r="M410" s="17"/>
      <c r="N410" s="72">
        <f t="shared" si="78"/>
        <v>0</v>
      </c>
      <c r="O410" s="17"/>
      <c r="P410" s="72">
        <f t="shared" si="82"/>
        <v>0</v>
      </c>
      <c r="Q410" s="17"/>
      <c r="R410" s="72">
        <f t="shared" si="79"/>
        <v>0</v>
      </c>
      <c r="S410" s="17"/>
      <c r="T410" s="72">
        <f t="shared" si="80"/>
        <v>0</v>
      </c>
      <c r="U410" s="17"/>
      <c r="V410" s="72">
        <f t="shared" si="72"/>
        <v>0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27">
        <v>411</v>
      </c>
      <c r="B411" s="130"/>
      <c r="C411" s="130"/>
      <c r="D411" s="130" t="s">
        <v>211</v>
      </c>
      <c r="E411" s="88" t="s">
        <v>53</v>
      </c>
      <c r="F411" s="136"/>
      <c r="G411" s="130"/>
      <c r="H411" s="130"/>
      <c r="I411" s="130"/>
      <c r="J411" s="129">
        <v>205815.15</v>
      </c>
      <c r="K411" s="21">
        <v>0</v>
      </c>
      <c r="L411" s="72">
        <f t="shared" si="77"/>
        <v>0</v>
      </c>
      <c r="M411" s="21">
        <v>126603.40459434269</v>
      </c>
      <c r="N411" s="72">
        <f t="shared" si="78"/>
        <v>0.011534651550367281</v>
      </c>
      <c r="O411" s="21">
        <v>79211.7454056573</v>
      </c>
      <c r="P411" s="72">
        <f t="shared" si="82"/>
        <v>0.01153465226895005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27">
        <v>412</v>
      </c>
      <c r="B412" s="132"/>
      <c r="C412" s="132"/>
      <c r="D412" s="132"/>
      <c r="E412" s="132" t="s">
        <v>38</v>
      </c>
      <c r="F412" s="145" t="s">
        <v>201</v>
      </c>
      <c r="G412" s="132"/>
      <c r="H412" s="132"/>
      <c r="I412" s="132"/>
      <c r="J412" s="129">
        <v>205815.15</v>
      </c>
      <c r="K412" s="17"/>
      <c r="L412" s="72">
        <f t="shared" si="77"/>
        <v>0</v>
      </c>
      <c r="M412" s="17">
        <v>126603.40459434269</v>
      </c>
      <c r="N412" s="72">
        <f t="shared" si="78"/>
        <v>0.011534651550367281</v>
      </c>
      <c r="O412" s="17">
        <v>79211.7454056573</v>
      </c>
      <c r="P412" s="72">
        <f t="shared" si="82"/>
        <v>0.01153465226895005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27">
        <v>413</v>
      </c>
      <c r="B413" s="132"/>
      <c r="C413" s="132"/>
      <c r="D413" s="132"/>
      <c r="E413" s="132" t="s">
        <v>40</v>
      </c>
      <c r="F413" s="145" t="s">
        <v>202</v>
      </c>
      <c r="G413" s="132"/>
      <c r="H413" s="132"/>
      <c r="I413" s="132"/>
      <c r="J413" s="129">
        <v>0</v>
      </c>
      <c r="K413" s="17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27">
        <v>414</v>
      </c>
      <c r="B414" s="132"/>
      <c r="C414" s="132"/>
      <c r="D414" s="132"/>
      <c r="E414" s="132" t="s">
        <v>42</v>
      </c>
      <c r="F414" s="145" t="s">
        <v>203</v>
      </c>
      <c r="G414" s="132"/>
      <c r="H414" s="132"/>
      <c r="I414" s="132"/>
      <c r="J414" s="129">
        <v>0</v>
      </c>
      <c r="K414" s="17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27">
        <v>415</v>
      </c>
      <c r="B415" s="132"/>
      <c r="C415" s="132"/>
      <c r="D415" s="132"/>
      <c r="E415" s="132" t="s">
        <v>44</v>
      </c>
      <c r="F415" s="145" t="s">
        <v>210</v>
      </c>
      <c r="G415" s="132"/>
      <c r="H415" s="132"/>
      <c r="I415" s="132"/>
      <c r="J415" s="129">
        <v>0</v>
      </c>
      <c r="K415" s="17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27">
        <v>416</v>
      </c>
      <c r="B416" s="133"/>
      <c r="C416" s="133"/>
      <c r="D416" s="133"/>
      <c r="E416" s="132"/>
      <c r="F416" s="145"/>
      <c r="G416" s="132"/>
      <c r="H416" s="132"/>
      <c r="I416" s="132"/>
      <c r="J416" s="135"/>
      <c r="K416" s="19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27">
        <v>417</v>
      </c>
      <c r="B417" s="130"/>
      <c r="C417" s="80" t="s">
        <v>212</v>
      </c>
      <c r="D417" s="91" t="s">
        <v>213</v>
      </c>
      <c r="E417" s="80"/>
      <c r="F417" s="81"/>
      <c r="G417" s="80"/>
      <c r="H417" s="80"/>
      <c r="I417" s="80"/>
      <c r="J417" s="129">
        <v>1026224.5199999999</v>
      </c>
      <c r="K417" s="15">
        <v>3860.08</v>
      </c>
      <c r="L417" s="72">
        <f t="shared" si="77"/>
        <v>0.008142556588698944</v>
      </c>
      <c r="M417" s="15">
        <v>620772.8836353042</v>
      </c>
      <c r="N417" s="72">
        <f t="shared" si="78"/>
        <v>0.056557712074118215</v>
      </c>
      <c r="O417" s="15">
        <v>388397.9563646958</v>
      </c>
      <c r="P417" s="72">
        <f t="shared" si="82"/>
        <v>0.05655771559753607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13193.6</v>
      </c>
      <c r="X417" s="72">
        <f t="shared" si="83"/>
        <v>0.011722377918692049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27">
        <v>418</v>
      </c>
      <c r="B418" s="130"/>
      <c r="C418" s="130"/>
      <c r="D418" s="130" t="s">
        <v>199</v>
      </c>
      <c r="E418" s="88" t="s">
        <v>37</v>
      </c>
      <c r="F418" s="136"/>
      <c r="G418" s="130"/>
      <c r="H418" s="130"/>
      <c r="I418" s="130"/>
      <c r="J418" s="129">
        <v>1026224.5199999999</v>
      </c>
      <c r="K418" s="15">
        <v>3860.08</v>
      </c>
      <c r="L418" s="72">
        <f t="shared" si="77"/>
        <v>0.008142556588698944</v>
      </c>
      <c r="M418" s="15">
        <v>620772.8836353042</v>
      </c>
      <c r="N418" s="72">
        <f t="shared" si="78"/>
        <v>0.056557712074118215</v>
      </c>
      <c r="O418" s="15">
        <v>388397.9563646958</v>
      </c>
      <c r="P418" s="72">
        <f t="shared" si="82"/>
        <v>0.05655771559753607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13193.6</v>
      </c>
      <c r="X418" s="72">
        <f t="shared" si="83"/>
        <v>0.011722377918692049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27">
        <v>419</v>
      </c>
      <c r="B419" s="130"/>
      <c r="C419" s="130"/>
      <c r="D419" s="130"/>
      <c r="E419" s="130" t="s">
        <v>38</v>
      </c>
      <c r="F419" s="146" t="s">
        <v>78</v>
      </c>
      <c r="G419" s="130"/>
      <c r="H419" s="130"/>
      <c r="I419" s="130"/>
      <c r="J419" s="129">
        <v>1010394.3699999999</v>
      </c>
      <c r="K419" s="21">
        <v>3860.08</v>
      </c>
      <c r="L419" s="72">
        <f t="shared" si="77"/>
        <v>0.008142556588698944</v>
      </c>
      <c r="M419" s="21">
        <v>611035.257978305</v>
      </c>
      <c r="N419" s="72">
        <f t="shared" si="78"/>
        <v>0.05567053120215594</v>
      </c>
      <c r="O419" s="21">
        <v>382305.43202169496</v>
      </c>
      <c r="P419" s="72">
        <f t="shared" si="82"/>
        <v>0.05567053467030443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13193.6</v>
      </c>
      <c r="X419" s="72">
        <f t="shared" si="83"/>
        <v>0.011722377918692049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27">
        <v>420</v>
      </c>
      <c r="B420" s="132"/>
      <c r="C420" s="132"/>
      <c r="D420" s="132"/>
      <c r="E420" s="130"/>
      <c r="F420" s="133" t="s">
        <v>58</v>
      </c>
      <c r="G420" s="145" t="s">
        <v>214</v>
      </c>
      <c r="H420" s="132"/>
      <c r="I420" s="132"/>
      <c r="J420" s="129">
        <v>0</v>
      </c>
      <c r="K420" s="17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27">
        <v>421</v>
      </c>
      <c r="B421" s="132"/>
      <c r="C421" s="132"/>
      <c r="D421" s="132"/>
      <c r="E421" s="132"/>
      <c r="F421" s="133" t="s">
        <v>70</v>
      </c>
      <c r="G421" s="145" t="s">
        <v>215</v>
      </c>
      <c r="H421" s="132"/>
      <c r="I421" s="132"/>
      <c r="J421" s="129">
        <v>200080</v>
      </c>
      <c r="K421" s="17"/>
      <c r="L421" s="72">
        <f t="shared" si="77"/>
        <v>0</v>
      </c>
      <c r="M421" s="17">
        <v>123075.53254090424</v>
      </c>
      <c r="N421" s="72">
        <f t="shared" si="78"/>
        <v>0.011213232272733499</v>
      </c>
      <c r="O421" s="17">
        <v>77004.46745909576</v>
      </c>
      <c r="P421" s="72">
        <f t="shared" si="82"/>
        <v>0.011213232971292569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27">
        <v>422</v>
      </c>
      <c r="B422" s="132"/>
      <c r="C422" s="132"/>
      <c r="D422" s="132"/>
      <c r="E422" s="132"/>
      <c r="F422" s="133" t="s">
        <v>92</v>
      </c>
      <c r="G422" s="145" t="s">
        <v>216</v>
      </c>
      <c r="H422" s="132"/>
      <c r="I422" s="132"/>
      <c r="J422" s="129">
        <v>0</v>
      </c>
      <c r="K422" s="17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27">
        <v>423</v>
      </c>
      <c r="B423" s="132"/>
      <c r="C423" s="132"/>
      <c r="D423" s="132"/>
      <c r="E423" s="132"/>
      <c r="F423" s="133" t="s">
        <v>94</v>
      </c>
      <c r="G423" s="145" t="s">
        <v>217</v>
      </c>
      <c r="H423" s="132"/>
      <c r="I423" s="132"/>
      <c r="J423" s="129">
        <v>0</v>
      </c>
      <c r="K423" s="17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27">
        <v>424</v>
      </c>
      <c r="B424" s="132"/>
      <c r="C424" s="132"/>
      <c r="D424" s="132"/>
      <c r="E424" s="132"/>
      <c r="F424" s="133" t="s">
        <v>115</v>
      </c>
      <c r="G424" s="145" t="s">
        <v>218</v>
      </c>
      <c r="H424" s="132"/>
      <c r="I424" s="132"/>
      <c r="J424" s="129">
        <v>810314.37</v>
      </c>
      <c r="K424" s="17">
        <v>3860.08</v>
      </c>
      <c r="L424" s="72">
        <f t="shared" si="77"/>
        <v>0.008142556588698944</v>
      </c>
      <c r="M424" s="17">
        <v>487959.72543740075</v>
      </c>
      <c r="N424" s="72">
        <f t="shared" si="78"/>
        <v>0.04445729892942244</v>
      </c>
      <c r="O424" s="17">
        <v>305300.9645625992</v>
      </c>
      <c r="P424" s="72">
        <f t="shared" si="82"/>
        <v>0.04445730169901186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13193.6</v>
      </c>
      <c r="X424" s="72">
        <f t="shared" si="83"/>
        <v>0.011722377918692049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27">
        <v>425</v>
      </c>
      <c r="B425" s="132"/>
      <c r="C425" s="132"/>
      <c r="D425" s="132"/>
      <c r="E425" s="132"/>
      <c r="F425" s="133" t="s">
        <v>117</v>
      </c>
      <c r="G425" s="145" t="s">
        <v>219</v>
      </c>
      <c r="H425" s="132"/>
      <c r="I425" s="132"/>
      <c r="J425" s="129">
        <v>0</v>
      </c>
      <c r="K425" s="17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27">
        <v>426</v>
      </c>
      <c r="B426" s="132"/>
      <c r="C426" s="132"/>
      <c r="D426" s="132"/>
      <c r="E426" s="132"/>
      <c r="F426" s="133" t="s">
        <v>220</v>
      </c>
      <c r="G426" s="145" t="s">
        <v>221</v>
      </c>
      <c r="H426" s="132"/>
      <c r="I426" s="132"/>
      <c r="J426" s="129">
        <v>0</v>
      </c>
      <c r="K426" s="17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27">
        <v>427</v>
      </c>
      <c r="B427" s="132"/>
      <c r="C427" s="132"/>
      <c r="D427" s="132"/>
      <c r="E427" s="132"/>
      <c r="F427" s="133" t="s">
        <v>222</v>
      </c>
      <c r="G427" s="145" t="s">
        <v>223</v>
      </c>
      <c r="H427" s="132"/>
      <c r="I427" s="132"/>
      <c r="J427" s="129">
        <v>0</v>
      </c>
      <c r="K427" s="17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27">
        <v>428</v>
      </c>
      <c r="B428" s="132"/>
      <c r="C428" s="132"/>
      <c r="D428" s="132"/>
      <c r="E428" s="132"/>
      <c r="F428" s="133" t="s">
        <v>224</v>
      </c>
      <c r="G428" s="145" t="s">
        <v>30</v>
      </c>
      <c r="H428" s="132"/>
      <c r="I428" s="132"/>
      <c r="J428" s="129">
        <v>0</v>
      </c>
      <c r="K428" s="17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27">
        <v>429</v>
      </c>
      <c r="B429" s="130"/>
      <c r="C429" s="130"/>
      <c r="D429" s="130"/>
      <c r="E429" s="130" t="s">
        <v>40</v>
      </c>
      <c r="F429" s="146" t="s">
        <v>85</v>
      </c>
      <c r="G429" s="130"/>
      <c r="H429" s="130"/>
      <c r="I429" s="130"/>
      <c r="J429" s="129">
        <v>15830.15</v>
      </c>
      <c r="K429" s="21">
        <v>0</v>
      </c>
      <c r="L429" s="72">
        <f t="shared" si="77"/>
        <v>0</v>
      </c>
      <c r="M429" s="21">
        <v>9737.625656999176</v>
      </c>
      <c r="N429" s="72">
        <f t="shared" si="78"/>
        <v>0.000887180871962276</v>
      </c>
      <c r="O429" s="21">
        <v>6092.524343000823</v>
      </c>
      <c r="P429" s="72">
        <f t="shared" si="82"/>
        <v>0.0008871809272316426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27">
        <v>430</v>
      </c>
      <c r="B430" s="132"/>
      <c r="C430" s="132"/>
      <c r="D430" s="132"/>
      <c r="E430" s="130"/>
      <c r="F430" s="133" t="s">
        <v>58</v>
      </c>
      <c r="G430" s="145" t="s">
        <v>214</v>
      </c>
      <c r="H430" s="132"/>
      <c r="I430" s="132"/>
      <c r="J430" s="129">
        <v>0</v>
      </c>
      <c r="K430" s="17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27">
        <v>431</v>
      </c>
      <c r="B431" s="132"/>
      <c r="C431" s="132"/>
      <c r="D431" s="132"/>
      <c r="E431" s="132"/>
      <c r="F431" s="133" t="s">
        <v>70</v>
      </c>
      <c r="G431" s="145" t="s">
        <v>215</v>
      </c>
      <c r="H431" s="132"/>
      <c r="I431" s="132"/>
      <c r="J431" s="129">
        <v>0</v>
      </c>
      <c r="K431" s="17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27">
        <v>432</v>
      </c>
      <c r="B432" s="132"/>
      <c r="C432" s="132"/>
      <c r="D432" s="132"/>
      <c r="E432" s="132"/>
      <c r="F432" s="133" t="s">
        <v>92</v>
      </c>
      <c r="G432" s="145" t="s">
        <v>216</v>
      </c>
      <c r="H432" s="132"/>
      <c r="I432" s="132"/>
      <c r="J432" s="129">
        <v>0</v>
      </c>
      <c r="K432" s="17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27">
        <v>433</v>
      </c>
      <c r="B433" s="132"/>
      <c r="C433" s="132"/>
      <c r="D433" s="132"/>
      <c r="E433" s="132"/>
      <c r="F433" s="133" t="s">
        <v>94</v>
      </c>
      <c r="G433" s="145" t="s">
        <v>217</v>
      </c>
      <c r="H433" s="132"/>
      <c r="I433" s="132"/>
      <c r="J433" s="129">
        <v>0</v>
      </c>
      <c r="K433" s="17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27">
        <v>434</v>
      </c>
      <c r="B434" s="132"/>
      <c r="C434" s="132"/>
      <c r="D434" s="132"/>
      <c r="E434" s="132"/>
      <c r="F434" s="133" t="s">
        <v>115</v>
      </c>
      <c r="G434" s="145" t="s">
        <v>218</v>
      </c>
      <c r="H434" s="132"/>
      <c r="I434" s="132"/>
      <c r="J434" s="129">
        <v>15830.15</v>
      </c>
      <c r="K434" s="17"/>
      <c r="L434" s="72">
        <f t="shared" si="77"/>
        <v>0</v>
      </c>
      <c r="M434" s="17">
        <v>9737.625656999176</v>
      </c>
      <c r="N434" s="72">
        <f t="shared" si="78"/>
        <v>0.000887180871962276</v>
      </c>
      <c r="O434" s="17">
        <v>6092.524343000823</v>
      </c>
      <c r="P434" s="72">
        <f t="shared" si="82"/>
        <v>0.0008871809272316426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27">
        <v>435</v>
      </c>
      <c r="B435" s="132"/>
      <c r="C435" s="132"/>
      <c r="D435" s="132"/>
      <c r="E435" s="132"/>
      <c r="F435" s="133" t="s">
        <v>117</v>
      </c>
      <c r="G435" s="145" t="s">
        <v>219</v>
      </c>
      <c r="H435" s="132"/>
      <c r="I435" s="132"/>
      <c r="J435" s="129">
        <v>0</v>
      </c>
      <c r="K435" s="17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27">
        <v>436</v>
      </c>
      <c r="B436" s="132"/>
      <c r="C436" s="132"/>
      <c r="D436" s="132"/>
      <c r="E436" s="132"/>
      <c r="F436" s="133" t="s">
        <v>220</v>
      </c>
      <c r="G436" s="145" t="s">
        <v>221</v>
      </c>
      <c r="H436" s="132"/>
      <c r="I436" s="132"/>
      <c r="J436" s="129">
        <v>0</v>
      </c>
      <c r="K436" s="17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27">
        <v>437</v>
      </c>
      <c r="B437" s="132"/>
      <c r="C437" s="132"/>
      <c r="D437" s="132"/>
      <c r="E437" s="132"/>
      <c r="F437" s="133" t="s">
        <v>222</v>
      </c>
      <c r="G437" s="145" t="s">
        <v>223</v>
      </c>
      <c r="H437" s="132"/>
      <c r="I437" s="132"/>
      <c r="J437" s="129">
        <v>0</v>
      </c>
      <c r="K437" s="17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27">
        <v>438</v>
      </c>
      <c r="B438" s="132"/>
      <c r="C438" s="132"/>
      <c r="D438" s="132"/>
      <c r="E438" s="132"/>
      <c r="F438" s="133" t="s">
        <v>224</v>
      </c>
      <c r="G438" s="145" t="s">
        <v>30</v>
      </c>
      <c r="H438" s="132"/>
      <c r="I438" s="132"/>
      <c r="J438" s="129">
        <v>0</v>
      </c>
      <c r="K438" s="17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27">
        <v>439</v>
      </c>
      <c r="B439" s="130"/>
      <c r="C439" s="147"/>
      <c r="D439" s="147"/>
      <c r="E439" s="130" t="s">
        <v>42</v>
      </c>
      <c r="F439" s="146" t="s">
        <v>86</v>
      </c>
      <c r="G439" s="130"/>
      <c r="H439" s="130"/>
      <c r="I439" s="130"/>
      <c r="J439" s="129">
        <v>0</v>
      </c>
      <c r="K439" s="21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27">
        <v>440</v>
      </c>
      <c r="B440" s="132"/>
      <c r="C440" s="92"/>
      <c r="D440" s="147"/>
      <c r="E440" s="132"/>
      <c r="F440" s="133" t="s">
        <v>58</v>
      </c>
      <c r="G440" s="145" t="s">
        <v>214</v>
      </c>
      <c r="H440" s="132"/>
      <c r="I440" s="132"/>
      <c r="J440" s="129">
        <v>0</v>
      </c>
      <c r="K440" s="17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27">
        <v>441</v>
      </c>
      <c r="B441" s="132"/>
      <c r="C441" s="92"/>
      <c r="D441" s="147"/>
      <c r="E441" s="132"/>
      <c r="F441" s="133" t="s">
        <v>70</v>
      </c>
      <c r="G441" s="145" t="s">
        <v>215</v>
      </c>
      <c r="H441" s="132"/>
      <c r="I441" s="132"/>
      <c r="J441" s="129">
        <v>0</v>
      </c>
      <c r="K441" s="17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27">
        <v>442</v>
      </c>
      <c r="B442" s="132"/>
      <c r="C442" s="92"/>
      <c r="D442" s="92"/>
      <c r="E442" s="132"/>
      <c r="F442" s="133" t="s">
        <v>92</v>
      </c>
      <c r="G442" s="145" t="s">
        <v>216</v>
      </c>
      <c r="H442" s="132"/>
      <c r="I442" s="132"/>
      <c r="J442" s="129">
        <v>0</v>
      </c>
      <c r="K442" s="17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27">
        <v>443</v>
      </c>
      <c r="B443" s="132"/>
      <c r="C443" s="92"/>
      <c r="D443" s="92"/>
      <c r="E443" s="132"/>
      <c r="F443" s="133" t="s">
        <v>94</v>
      </c>
      <c r="G443" s="145" t="s">
        <v>217</v>
      </c>
      <c r="H443" s="132"/>
      <c r="I443" s="132"/>
      <c r="J443" s="129">
        <v>0</v>
      </c>
      <c r="K443" s="17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27">
        <v>444</v>
      </c>
      <c r="B444" s="132"/>
      <c r="C444" s="92"/>
      <c r="D444" s="92"/>
      <c r="E444" s="132"/>
      <c r="F444" s="133" t="s">
        <v>115</v>
      </c>
      <c r="G444" s="145" t="s">
        <v>218</v>
      </c>
      <c r="H444" s="132"/>
      <c r="I444" s="132"/>
      <c r="J444" s="129">
        <v>0</v>
      </c>
      <c r="K444" s="17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27">
        <v>445</v>
      </c>
      <c r="B445" s="132"/>
      <c r="C445" s="92"/>
      <c r="D445" s="92"/>
      <c r="E445" s="132"/>
      <c r="F445" s="133" t="s">
        <v>117</v>
      </c>
      <c r="G445" s="145" t="s">
        <v>219</v>
      </c>
      <c r="H445" s="132"/>
      <c r="I445" s="132"/>
      <c r="J445" s="129">
        <v>0</v>
      </c>
      <c r="K445" s="17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27">
        <v>446</v>
      </c>
      <c r="B446" s="132"/>
      <c r="C446" s="92"/>
      <c r="D446" s="92"/>
      <c r="E446" s="132"/>
      <c r="F446" s="133" t="s">
        <v>220</v>
      </c>
      <c r="G446" s="145" t="s">
        <v>221</v>
      </c>
      <c r="H446" s="132"/>
      <c r="I446" s="132"/>
      <c r="J446" s="129">
        <v>0</v>
      </c>
      <c r="K446" s="17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27">
        <v>447</v>
      </c>
      <c r="B447" s="132"/>
      <c r="C447" s="92"/>
      <c r="D447" s="92"/>
      <c r="E447" s="132"/>
      <c r="F447" s="133" t="s">
        <v>222</v>
      </c>
      <c r="G447" s="145" t="s">
        <v>223</v>
      </c>
      <c r="H447" s="132"/>
      <c r="I447" s="132"/>
      <c r="J447" s="129">
        <v>0</v>
      </c>
      <c r="K447" s="17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27">
        <v>448</v>
      </c>
      <c r="B448" s="132"/>
      <c r="C448" s="92"/>
      <c r="D448" s="92"/>
      <c r="E448" s="132"/>
      <c r="F448" s="133" t="s">
        <v>224</v>
      </c>
      <c r="G448" s="145" t="s">
        <v>30</v>
      </c>
      <c r="H448" s="132"/>
      <c r="I448" s="132"/>
      <c r="J448" s="129">
        <v>0</v>
      </c>
      <c r="K448" s="17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27">
        <v>449</v>
      </c>
      <c r="B449" s="130"/>
      <c r="C449" s="147"/>
      <c r="D449" s="148" t="s">
        <v>211</v>
      </c>
      <c r="E449" s="88" t="s">
        <v>53</v>
      </c>
      <c r="F449" s="136"/>
      <c r="G449" s="130"/>
      <c r="H449" s="130"/>
      <c r="I449" s="130"/>
      <c r="J449" s="129">
        <v>0</v>
      </c>
      <c r="K449" s="21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27">
        <v>450</v>
      </c>
      <c r="B450" s="132"/>
      <c r="C450" s="92"/>
      <c r="D450" s="92"/>
      <c r="E450" s="132" t="s">
        <v>38</v>
      </c>
      <c r="F450" s="22" t="s">
        <v>89</v>
      </c>
      <c r="G450" s="132"/>
      <c r="H450" s="132"/>
      <c r="I450" s="132"/>
      <c r="J450" s="129">
        <v>0</v>
      </c>
      <c r="K450" s="17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27">
        <v>451</v>
      </c>
      <c r="B451" s="132"/>
      <c r="C451" s="92"/>
      <c r="D451" s="92"/>
      <c r="E451" s="132" t="s">
        <v>40</v>
      </c>
      <c r="F451" s="22" t="s">
        <v>90</v>
      </c>
      <c r="G451" s="132"/>
      <c r="H451" s="132"/>
      <c r="I451" s="132"/>
      <c r="J451" s="129">
        <v>0</v>
      </c>
      <c r="K451" s="17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27">
        <v>452</v>
      </c>
      <c r="B452" s="132"/>
      <c r="C452" s="92"/>
      <c r="D452" s="92"/>
      <c r="E452" s="132" t="s">
        <v>42</v>
      </c>
      <c r="F452" s="22" t="s">
        <v>86</v>
      </c>
      <c r="G452" s="132"/>
      <c r="H452" s="132"/>
      <c r="I452" s="132"/>
      <c r="J452" s="129">
        <v>0</v>
      </c>
      <c r="K452" s="17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27">
        <v>453</v>
      </c>
      <c r="B453" s="132"/>
      <c r="C453" s="92"/>
      <c r="D453" s="92"/>
      <c r="E453" s="132"/>
      <c r="F453" s="22"/>
      <c r="G453" s="132"/>
      <c r="H453" s="132"/>
      <c r="I453" s="132"/>
      <c r="J453" s="149"/>
      <c r="K453" s="17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27">
        <v>454</v>
      </c>
      <c r="B454" s="130"/>
      <c r="C454" s="80" t="s">
        <v>225</v>
      </c>
      <c r="D454" s="80" t="s">
        <v>226</v>
      </c>
      <c r="E454" s="80"/>
      <c r="F454" s="81"/>
      <c r="G454" s="80"/>
      <c r="H454" s="80"/>
      <c r="I454" s="80"/>
      <c r="J454" s="129">
        <v>0</v>
      </c>
      <c r="K454" s="15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27">
        <v>455</v>
      </c>
      <c r="B455" s="130"/>
      <c r="C455" s="147"/>
      <c r="D455" s="148" t="s">
        <v>199</v>
      </c>
      <c r="E455" s="88" t="s">
        <v>37</v>
      </c>
      <c r="F455" s="136"/>
      <c r="G455" s="130"/>
      <c r="H455" s="130"/>
      <c r="I455" s="130"/>
      <c r="J455" s="129">
        <v>0</v>
      </c>
      <c r="K455" s="15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27">
        <v>456</v>
      </c>
      <c r="B456" s="130"/>
      <c r="C456" s="147"/>
      <c r="D456" s="147"/>
      <c r="E456" s="136" t="s">
        <v>38</v>
      </c>
      <c r="F456" s="137" t="s">
        <v>59</v>
      </c>
      <c r="G456" s="130"/>
      <c r="H456" s="130"/>
      <c r="I456" s="130"/>
      <c r="J456" s="129">
        <v>0</v>
      </c>
      <c r="K456" s="21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27">
        <v>457</v>
      </c>
      <c r="B457" s="132"/>
      <c r="C457" s="92"/>
      <c r="D457" s="92"/>
      <c r="E457" s="136"/>
      <c r="F457" s="133" t="s">
        <v>58</v>
      </c>
      <c r="G457" s="145" t="s">
        <v>227</v>
      </c>
      <c r="H457" s="132"/>
      <c r="I457" s="132"/>
      <c r="J457" s="129">
        <v>0</v>
      </c>
      <c r="K457" s="18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27">
        <v>458</v>
      </c>
      <c r="B458" s="132"/>
      <c r="C458" s="92"/>
      <c r="D458" s="92"/>
      <c r="E458" s="132"/>
      <c r="F458" s="133"/>
      <c r="G458" s="132" t="s">
        <v>60</v>
      </c>
      <c r="H458" s="145" t="s">
        <v>228</v>
      </c>
      <c r="I458" s="132"/>
      <c r="J458" s="129">
        <v>0</v>
      </c>
      <c r="K458" s="17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27">
        <v>459</v>
      </c>
      <c r="B459" s="132"/>
      <c r="C459" s="92"/>
      <c r="D459" s="92"/>
      <c r="E459" s="132"/>
      <c r="F459" s="133"/>
      <c r="G459" s="132" t="s">
        <v>73</v>
      </c>
      <c r="H459" s="145" t="s">
        <v>229</v>
      </c>
      <c r="I459" s="132"/>
      <c r="J459" s="129">
        <v>0</v>
      </c>
      <c r="K459" s="17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27">
        <v>460</v>
      </c>
      <c r="B460" s="132"/>
      <c r="C460" s="92"/>
      <c r="D460" s="92"/>
      <c r="E460" s="132"/>
      <c r="F460" s="133" t="s">
        <v>70</v>
      </c>
      <c r="G460" s="145" t="s">
        <v>230</v>
      </c>
      <c r="H460" s="132"/>
      <c r="I460" s="132"/>
      <c r="J460" s="129">
        <v>0</v>
      </c>
      <c r="K460" s="18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27">
        <v>461</v>
      </c>
      <c r="B461" s="132"/>
      <c r="C461" s="92"/>
      <c r="D461" s="92"/>
      <c r="E461" s="132"/>
      <c r="F461" s="133"/>
      <c r="G461" s="132" t="s">
        <v>60</v>
      </c>
      <c r="H461" s="132" t="s">
        <v>228</v>
      </c>
      <c r="I461" s="132"/>
      <c r="J461" s="129">
        <v>0</v>
      </c>
      <c r="K461" s="17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27">
        <v>462</v>
      </c>
      <c r="B462" s="132"/>
      <c r="C462" s="92"/>
      <c r="D462" s="92"/>
      <c r="E462" s="132"/>
      <c r="F462" s="133"/>
      <c r="G462" s="132" t="s">
        <v>73</v>
      </c>
      <c r="H462" s="132" t="s">
        <v>229</v>
      </c>
      <c r="I462" s="132"/>
      <c r="J462" s="129">
        <v>0</v>
      </c>
      <c r="K462" s="17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27">
        <v>463</v>
      </c>
      <c r="B463" s="130"/>
      <c r="C463" s="147"/>
      <c r="D463" s="147"/>
      <c r="E463" s="136" t="s">
        <v>40</v>
      </c>
      <c r="F463" s="137" t="s">
        <v>71</v>
      </c>
      <c r="G463" s="130"/>
      <c r="H463" s="130"/>
      <c r="I463" s="130"/>
      <c r="J463" s="129">
        <v>0</v>
      </c>
      <c r="K463" s="21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27">
        <v>464</v>
      </c>
      <c r="B464" s="132"/>
      <c r="C464" s="92"/>
      <c r="D464" s="92"/>
      <c r="E464" s="132"/>
      <c r="F464" s="133" t="s">
        <v>58</v>
      </c>
      <c r="G464" s="145" t="s">
        <v>227</v>
      </c>
      <c r="H464" s="132"/>
      <c r="I464" s="132"/>
      <c r="J464" s="129">
        <v>0</v>
      </c>
      <c r="K464" s="18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27">
        <v>465</v>
      </c>
      <c r="B465" s="132"/>
      <c r="C465" s="92"/>
      <c r="D465" s="92"/>
      <c r="E465" s="132"/>
      <c r="F465" s="133"/>
      <c r="G465" s="132" t="s">
        <v>60</v>
      </c>
      <c r="H465" s="145" t="s">
        <v>228</v>
      </c>
      <c r="I465" s="132"/>
      <c r="J465" s="129">
        <v>0</v>
      </c>
      <c r="K465" s="17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27">
        <v>466</v>
      </c>
      <c r="B466" s="132"/>
      <c r="C466" s="92"/>
      <c r="D466" s="92"/>
      <c r="E466" s="132"/>
      <c r="F466" s="133"/>
      <c r="G466" s="132" t="s">
        <v>73</v>
      </c>
      <c r="H466" s="145" t="s">
        <v>229</v>
      </c>
      <c r="I466" s="132"/>
      <c r="J466" s="129">
        <v>0</v>
      </c>
      <c r="K466" s="17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27">
        <v>467</v>
      </c>
      <c r="B467" s="132"/>
      <c r="C467" s="92"/>
      <c r="D467" s="92"/>
      <c r="E467" s="132"/>
      <c r="F467" s="133" t="s">
        <v>70</v>
      </c>
      <c r="G467" s="145" t="s">
        <v>230</v>
      </c>
      <c r="H467" s="132"/>
      <c r="I467" s="132"/>
      <c r="J467" s="129">
        <v>0</v>
      </c>
      <c r="K467" s="18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27">
        <v>468</v>
      </c>
      <c r="B468" s="132"/>
      <c r="C468" s="92"/>
      <c r="D468" s="92"/>
      <c r="E468" s="132"/>
      <c r="F468" s="133"/>
      <c r="G468" s="132" t="s">
        <v>60</v>
      </c>
      <c r="H468" s="132" t="s">
        <v>228</v>
      </c>
      <c r="I468" s="132"/>
      <c r="J468" s="129">
        <v>0</v>
      </c>
      <c r="K468" s="17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27">
        <v>469</v>
      </c>
      <c r="B469" s="132"/>
      <c r="C469" s="92"/>
      <c r="D469" s="93"/>
      <c r="E469" s="132"/>
      <c r="F469" s="133"/>
      <c r="G469" s="132" t="s">
        <v>73</v>
      </c>
      <c r="H469" s="132" t="s">
        <v>229</v>
      </c>
      <c r="I469" s="132"/>
      <c r="J469" s="129">
        <v>0</v>
      </c>
      <c r="K469" s="17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27">
        <v>470</v>
      </c>
      <c r="B470" s="130"/>
      <c r="C470" s="147"/>
      <c r="D470" s="148" t="s">
        <v>211</v>
      </c>
      <c r="E470" s="88" t="s">
        <v>53</v>
      </c>
      <c r="F470" s="136"/>
      <c r="G470" s="130"/>
      <c r="H470" s="130"/>
      <c r="I470" s="130"/>
      <c r="J470" s="129">
        <v>0</v>
      </c>
      <c r="K470" s="21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27">
        <v>471</v>
      </c>
      <c r="B471" s="130"/>
      <c r="C471" s="147"/>
      <c r="D471" s="147"/>
      <c r="E471" s="136" t="s">
        <v>38</v>
      </c>
      <c r="F471" s="137" t="s">
        <v>59</v>
      </c>
      <c r="G471" s="130"/>
      <c r="H471" s="130"/>
      <c r="I471" s="130"/>
      <c r="J471" s="129">
        <v>0</v>
      </c>
      <c r="K471" s="21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27">
        <v>472</v>
      </c>
      <c r="B472" s="132"/>
      <c r="C472" s="92"/>
      <c r="D472" s="92"/>
      <c r="E472" s="136"/>
      <c r="F472" s="133" t="s">
        <v>58</v>
      </c>
      <c r="G472" s="145" t="s">
        <v>227</v>
      </c>
      <c r="H472" s="132"/>
      <c r="I472" s="132"/>
      <c r="J472" s="129">
        <v>0</v>
      </c>
      <c r="K472" s="18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27">
        <v>473</v>
      </c>
      <c r="B473" s="132"/>
      <c r="C473" s="92"/>
      <c r="D473" s="92"/>
      <c r="E473" s="132"/>
      <c r="F473" s="133"/>
      <c r="G473" s="132" t="s">
        <v>60</v>
      </c>
      <c r="H473" s="145" t="s">
        <v>228</v>
      </c>
      <c r="I473" s="132"/>
      <c r="J473" s="129">
        <v>0</v>
      </c>
      <c r="K473" s="17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27">
        <v>474</v>
      </c>
      <c r="B474" s="132"/>
      <c r="C474" s="92"/>
      <c r="D474" s="92"/>
      <c r="E474" s="132"/>
      <c r="F474" s="133"/>
      <c r="G474" s="132" t="s">
        <v>73</v>
      </c>
      <c r="H474" s="145" t="s">
        <v>229</v>
      </c>
      <c r="I474" s="132"/>
      <c r="J474" s="129">
        <v>0</v>
      </c>
      <c r="K474" s="17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27">
        <v>475</v>
      </c>
      <c r="B475" s="132"/>
      <c r="C475" s="92"/>
      <c r="D475" s="92"/>
      <c r="E475" s="132"/>
      <c r="F475" s="133" t="s">
        <v>70</v>
      </c>
      <c r="G475" s="145" t="s">
        <v>230</v>
      </c>
      <c r="H475" s="132"/>
      <c r="I475" s="132"/>
      <c r="J475" s="129">
        <v>0</v>
      </c>
      <c r="K475" s="18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27">
        <v>476</v>
      </c>
      <c r="B476" s="132"/>
      <c r="C476" s="92"/>
      <c r="D476" s="92"/>
      <c r="E476" s="132"/>
      <c r="F476" s="133"/>
      <c r="G476" s="132" t="s">
        <v>60</v>
      </c>
      <c r="H476" s="132" t="s">
        <v>228</v>
      </c>
      <c r="I476" s="132"/>
      <c r="J476" s="129">
        <v>0</v>
      </c>
      <c r="K476" s="17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27">
        <v>477</v>
      </c>
      <c r="B477" s="132"/>
      <c r="C477" s="92"/>
      <c r="D477" s="92"/>
      <c r="E477" s="132"/>
      <c r="F477" s="133"/>
      <c r="G477" s="132" t="s">
        <v>73</v>
      </c>
      <c r="H477" s="132" t="s">
        <v>229</v>
      </c>
      <c r="I477" s="132"/>
      <c r="J477" s="129">
        <v>0</v>
      </c>
      <c r="K477" s="17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27">
        <v>478</v>
      </c>
      <c r="B478" s="130"/>
      <c r="C478" s="147"/>
      <c r="D478" s="147"/>
      <c r="E478" s="136" t="s">
        <v>40</v>
      </c>
      <c r="F478" s="137" t="s">
        <v>71</v>
      </c>
      <c r="G478" s="130"/>
      <c r="H478" s="130"/>
      <c r="I478" s="130"/>
      <c r="J478" s="129">
        <v>0</v>
      </c>
      <c r="K478" s="21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27">
        <v>479</v>
      </c>
      <c r="B479" s="132"/>
      <c r="C479" s="92"/>
      <c r="D479" s="92"/>
      <c r="E479" s="132"/>
      <c r="F479" s="133" t="s">
        <v>58</v>
      </c>
      <c r="G479" s="145" t="s">
        <v>227</v>
      </c>
      <c r="H479" s="132"/>
      <c r="I479" s="132"/>
      <c r="J479" s="129">
        <v>0</v>
      </c>
      <c r="K479" s="18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27">
        <v>480</v>
      </c>
      <c r="B480" s="132"/>
      <c r="C480" s="92"/>
      <c r="D480" s="92"/>
      <c r="E480" s="132"/>
      <c r="F480" s="133"/>
      <c r="G480" s="132" t="s">
        <v>60</v>
      </c>
      <c r="H480" s="145" t="s">
        <v>228</v>
      </c>
      <c r="I480" s="132"/>
      <c r="J480" s="129">
        <v>0</v>
      </c>
      <c r="K480" s="17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27">
        <v>481</v>
      </c>
      <c r="B481" s="132"/>
      <c r="C481" s="92"/>
      <c r="D481" s="92"/>
      <c r="E481" s="132"/>
      <c r="F481" s="133"/>
      <c r="G481" s="132" t="s">
        <v>73</v>
      </c>
      <c r="H481" s="145" t="s">
        <v>229</v>
      </c>
      <c r="I481" s="132"/>
      <c r="J481" s="129">
        <v>0</v>
      </c>
      <c r="K481" s="17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27">
        <v>482</v>
      </c>
      <c r="B482" s="132"/>
      <c r="C482" s="92"/>
      <c r="D482" s="92"/>
      <c r="E482" s="132"/>
      <c r="F482" s="133" t="s">
        <v>70</v>
      </c>
      <c r="G482" s="145" t="s">
        <v>230</v>
      </c>
      <c r="H482" s="132"/>
      <c r="I482" s="132"/>
      <c r="J482" s="129">
        <v>0</v>
      </c>
      <c r="K482" s="18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27">
        <v>483</v>
      </c>
      <c r="B483" s="132"/>
      <c r="C483" s="92"/>
      <c r="D483" s="92"/>
      <c r="E483" s="132"/>
      <c r="F483" s="133"/>
      <c r="G483" s="132" t="s">
        <v>60</v>
      </c>
      <c r="H483" s="132" t="s">
        <v>228</v>
      </c>
      <c r="I483" s="132"/>
      <c r="J483" s="129">
        <v>0</v>
      </c>
      <c r="K483" s="17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27">
        <v>484</v>
      </c>
      <c r="B484" s="132"/>
      <c r="C484" s="92"/>
      <c r="D484" s="92"/>
      <c r="E484" s="132"/>
      <c r="F484" s="133"/>
      <c r="G484" s="132" t="s">
        <v>73</v>
      </c>
      <c r="H484" s="132" t="s">
        <v>229</v>
      </c>
      <c r="I484" s="132"/>
      <c r="J484" s="129">
        <v>0</v>
      </c>
      <c r="K484" s="17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27">
        <v>485</v>
      </c>
      <c r="B485" s="133"/>
      <c r="C485" s="94"/>
      <c r="D485" s="94"/>
      <c r="E485" s="133"/>
      <c r="F485" s="133"/>
      <c r="G485" s="133"/>
      <c r="H485" s="133"/>
      <c r="I485" s="134"/>
      <c r="J485" s="135"/>
      <c r="K485" s="19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27">
        <v>486</v>
      </c>
      <c r="B486" s="130"/>
      <c r="C486" s="80" t="s">
        <v>231</v>
      </c>
      <c r="D486" s="80" t="s">
        <v>232</v>
      </c>
      <c r="E486" s="80"/>
      <c r="F486" s="136"/>
      <c r="G486" s="130"/>
      <c r="H486" s="130"/>
      <c r="I486" s="130"/>
      <c r="J486" s="129">
        <v>67381.94</v>
      </c>
      <c r="K486" s="15">
        <v>0</v>
      </c>
      <c r="L486" s="72">
        <f t="shared" si="89"/>
        <v>0</v>
      </c>
      <c r="M486" s="15">
        <v>41448.761241199805</v>
      </c>
      <c r="N486" s="72">
        <f t="shared" si="90"/>
        <v>0.0037763361865623363</v>
      </c>
      <c r="O486" s="15">
        <v>25933.178758800197</v>
      </c>
      <c r="P486" s="72">
        <f t="shared" si="94"/>
        <v>0.0037763364218195605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27">
        <v>487</v>
      </c>
      <c r="B487" s="132"/>
      <c r="C487" s="92"/>
      <c r="D487" s="148" t="s">
        <v>199</v>
      </c>
      <c r="E487" s="88" t="s">
        <v>37</v>
      </c>
      <c r="F487" s="133"/>
      <c r="G487" s="132"/>
      <c r="H487" s="132"/>
      <c r="I487" s="132"/>
      <c r="J487" s="129">
        <v>67381.94</v>
      </c>
      <c r="K487" s="18">
        <v>0</v>
      </c>
      <c r="L487" s="72">
        <f t="shared" si="89"/>
        <v>0</v>
      </c>
      <c r="M487" s="18">
        <v>41448.761241199805</v>
      </c>
      <c r="N487" s="72">
        <f t="shared" si="90"/>
        <v>0.0037763361865623363</v>
      </c>
      <c r="O487" s="18">
        <v>25933.178758800197</v>
      </c>
      <c r="P487" s="72">
        <f t="shared" si="94"/>
        <v>0.0037763364218195605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27">
        <v>488</v>
      </c>
      <c r="B488" s="132"/>
      <c r="C488" s="92"/>
      <c r="D488" s="92"/>
      <c r="E488" s="133" t="s">
        <v>38</v>
      </c>
      <c r="F488" s="145" t="s">
        <v>233</v>
      </c>
      <c r="G488" s="132"/>
      <c r="H488" s="132"/>
      <c r="I488" s="132"/>
      <c r="J488" s="129">
        <v>67381.94</v>
      </c>
      <c r="K488" s="17"/>
      <c r="L488" s="72">
        <f t="shared" si="89"/>
        <v>0</v>
      </c>
      <c r="M488" s="17">
        <v>41448.761241199805</v>
      </c>
      <c r="N488" s="72">
        <f t="shared" si="90"/>
        <v>0.0037763361865623363</v>
      </c>
      <c r="O488" s="17">
        <v>25933.178758800197</v>
      </c>
      <c r="P488" s="72">
        <f t="shared" si="94"/>
        <v>0.0037763364218195605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27">
        <v>489</v>
      </c>
      <c r="B489" s="132"/>
      <c r="C489" s="92"/>
      <c r="D489" s="92"/>
      <c r="E489" s="133" t="s">
        <v>40</v>
      </c>
      <c r="F489" s="145" t="s">
        <v>234</v>
      </c>
      <c r="G489" s="132"/>
      <c r="H489" s="132"/>
      <c r="I489" s="132"/>
      <c r="J489" s="129">
        <v>0</v>
      </c>
      <c r="K489" s="17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27">
        <v>490</v>
      </c>
      <c r="B490" s="132"/>
      <c r="C490" s="92"/>
      <c r="D490" s="148" t="s">
        <v>211</v>
      </c>
      <c r="E490" s="88" t="s">
        <v>53</v>
      </c>
      <c r="F490" s="133"/>
      <c r="G490" s="132"/>
      <c r="H490" s="132"/>
      <c r="I490" s="132"/>
      <c r="J490" s="129">
        <v>0</v>
      </c>
      <c r="K490" s="18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27">
        <v>491</v>
      </c>
      <c r="B491" s="132"/>
      <c r="C491" s="92"/>
      <c r="D491" s="92"/>
      <c r="E491" s="133" t="s">
        <v>38</v>
      </c>
      <c r="F491" s="145" t="s">
        <v>233</v>
      </c>
      <c r="G491" s="132"/>
      <c r="H491" s="132"/>
      <c r="I491" s="132"/>
      <c r="J491" s="129">
        <v>0</v>
      </c>
      <c r="K491" s="17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27">
        <v>492</v>
      </c>
      <c r="B492" s="132"/>
      <c r="C492" s="92"/>
      <c r="D492" s="92"/>
      <c r="E492" s="133" t="s">
        <v>40</v>
      </c>
      <c r="F492" s="145" t="s">
        <v>234</v>
      </c>
      <c r="G492" s="132"/>
      <c r="H492" s="132"/>
      <c r="I492" s="132"/>
      <c r="J492" s="129">
        <v>0</v>
      </c>
      <c r="K492" s="17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27">
        <v>493</v>
      </c>
      <c r="B493" s="132"/>
      <c r="C493" s="92"/>
      <c r="D493" s="92"/>
      <c r="E493" s="133"/>
      <c r="F493" s="145"/>
      <c r="G493" s="132"/>
      <c r="H493" s="132"/>
      <c r="I493" s="132"/>
      <c r="J493" s="18"/>
      <c r="K493" s="18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27">
        <v>494</v>
      </c>
      <c r="B494" s="80"/>
      <c r="C494" s="80" t="s">
        <v>235</v>
      </c>
      <c r="D494" s="80" t="s">
        <v>236</v>
      </c>
      <c r="E494" s="80"/>
      <c r="F494" s="145"/>
      <c r="G494" s="132"/>
      <c r="H494" s="132"/>
      <c r="I494" s="132"/>
      <c r="J494" s="129">
        <v>304.53</v>
      </c>
      <c r="K494" s="25">
        <v>10.35</v>
      </c>
      <c r="L494" s="72">
        <f t="shared" si="89"/>
        <v>2.1832568416466518E-05</v>
      </c>
      <c r="M494" s="25">
        <v>138.79214517794992</v>
      </c>
      <c r="N494" s="72">
        <f t="shared" si="90"/>
        <v>1.264514992851289E-05</v>
      </c>
      <c r="O494" s="25">
        <v>86.83785482205006</v>
      </c>
      <c r="P494" s="72">
        <f t="shared" si="94"/>
        <v>1.26451507162772E-05</v>
      </c>
      <c r="Q494" s="25"/>
      <c r="R494" s="72">
        <f t="shared" si="91"/>
        <v>0</v>
      </c>
      <c r="S494" s="25"/>
      <c r="T494" s="72">
        <f t="shared" si="92"/>
        <v>0</v>
      </c>
      <c r="U494" s="25"/>
      <c r="V494" s="72">
        <f t="shared" si="84"/>
        <v>0</v>
      </c>
      <c r="W494" s="25">
        <v>68.55</v>
      </c>
      <c r="X494" s="72">
        <f t="shared" si="95"/>
        <v>6.0905970040499925E-05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50">
        <v>495</v>
      </c>
      <c r="B495" s="151"/>
      <c r="C495" s="151"/>
      <c r="D495" s="151"/>
      <c r="E495" s="152"/>
      <c r="F495" s="153"/>
      <c r="G495" s="151"/>
      <c r="H495" s="151"/>
      <c r="I495" s="154"/>
      <c r="J495" s="155"/>
      <c r="K495" s="26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56"/>
      <c r="B496" s="157"/>
      <c r="C496" s="157"/>
      <c r="D496" s="157"/>
      <c r="E496" s="157"/>
      <c r="F496" s="157"/>
      <c r="G496" s="157"/>
      <c r="H496" s="157"/>
      <c r="I496" s="15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56"/>
      <c r="B497" s="157"/>
      <c r="C497" s="157"/>
      <c r="D497" s="157"/>
      <c r="E497" s="157"/>
      <c r="F497" s="157"/>
      <c r="G497" s="157"/>
      <c r="H497" s="157"/>
      <c r="I497" s="15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56"/>
      <c r="B498" s="157"/>
      <c r="C498" s="157"/>
      <c r="D498" s="157"/>
      <c r="E498" s="157"/>
      <c r="F498" s="157"/>
      <c r="G498" s="157"/>
      <c r="H498" s="157"/>
      <c r="I498" s="15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58"/>
      <c r="B499" s="109"/>
      <c r="C499" s="109"/>
      <c r="D499" s="109"/>
      <c r="E499" s="109"/>
      <c r="F499" s="109"/>
      <c r="G499" s="109"/>
      <c r="H499" s="109"/>
      <c r="I499" s="109"/>
      <c r="J499" s="27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56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59"/>
      <c r="B501" s="160"/>
      <c r="C501" s="161"/>
      <c r="D501" s="162"/>
      <c r="E501" s="162"/>
      <c r="F501" s="162"/>
      <c r="G501" s="162"/>
      <c r="H501" s="162"/>
      <c r="I501" s="1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164"/>
      <c r="B502" s="165"/>
      <c r="C502" s="166"/>
      <c r="D502" s="167"/>
      <c r="E502" s="167"/>
      <c r="F502" s="167"/>
      <c r="G502" s="167"/>
      <c r="H502" s="167"/>
      <c r="I502" s="168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164"/>
      <c r="B503" s="165"/>
      <c r="C503" s="166"/>
      <c r="D503" s="167"/>
      <c r="E503" s="167"/>
      <c r="F503" s="167"/>
      <c r="G503" s="167"/>
      <c r="H503" s="167"/>
      <c r="I503" s="168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164"/>
      <c r="B504" s="165"/>
      <c r="C504" s="166"/>
      <c r="D504" s="167"/>
      <c r="E504" s="167"/>
      <c r="F504" s="167"/>
      <c r="G504" s="167"/>
      <c r="H504" s="167"/>
      <c r="I504" s="168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164"/>
      <c r="B505" s="165"/>
      <c r="C505" s="166"/>
      <c r="D505" s="167"/>
      <c r="E505" s="167"/>
      <c r="F505" s="167"/>
      <c r="G505" s="167"/>
      <c r="H505" s="167"/>
      <c r="I505" s="168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164"/>
      <c r="B506" s="165"/>
      <c r="C506" s="166"/>
      <c r="D506" s="167"/>
      <c r="E506" s="167"/>
      <c r="F506" s="167"/>
      <c r="G506" s="167"/>
      <c r="H506" s="167"/>
      <c r="I506" s="168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164"/>
      <c r="B507" s="165"/>
      <c r="C507" s="166"/>
      <c r="D507" s="167"/>
      <c r="E507" s="167"/>
      <c r="F507" s="167"/>
      <c r="G507" s="167"/>
      <c r="H507" s="167"/>
      <c r="I507" s="168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164"/>
      <c r="B508" s="165"/>
      <c r="C508" s="166"/>
      <c r="D508" s="167"/>
      <c r="E508" s="167"/>
      <c r="F508" s="167"/>
      <c r="G508" s="167"/>
      <c r="H508" s="167"/>
      <c r="I508" s="168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164"/>
      <c r="B509" s="165"/>
      <c r="C509" s="166"/>
      <c r="D509" s="167"/>
      <c r="E509" s="167"/>
      <c r="F509" s="167"/>
      <c r="G509" s="167"/>
      <c r="H509" s="167"/>
      <c r="I509" s="168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164"/>
      <c r="B510" s="165"/>
      <c r="C510" s="166"/>
      <c r="D510" s="167"/>
      <c r="E510" s="167"/>
      <c r="F510" s="167"/>
      <c r="G510" s="167"/>
      <c r="H510" s="167"/>
      <c r="I510" s="168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164"/>
      <c r="B511" s="165"/>
      <c r="C511" s="166"/>
      <c r="D511" s="167"/>
      <c r="E511" s="167"/>
      <c r="F511" s="167"/>
      <c r="G511" s="167"/>
      <c r="H511" s="167"/>
      <c r="I511" s="168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164"/>
      <c r="B512" s="165"/>
      <c r="C512" s="166"/>
      <c r="D512" s="167"/>
      <c r="E512" s="167"/>
      <c r="F512" s="167"/>
      <c r="G512" s="167"/>
      <c r="H512" s="167"/>
      <c r="I512" s="168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164"/>
      <c r="B513" s="165"/>
      <c r="C513" s="166"/>
      <c r="D513" s="167"/>
      <c r="E513" s="167"/>
      <c r="F513" s="167"/>
      <c r="G513" s="167"/>
      <c r="H513" s="167"/>
      <c r="I513" s="168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164"/>
      <c r="B514" s="165"/>
      <c r="C514" s="166"/>
      <c r="D514" s="167"/>
      <c r="E514" s="167"/>
      <c r="F514" s="167"/>
      <c r="G514" s="167"/>
      <c r="H514" s="167"/>
      <c r="I514" s="168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164"/>
      <c r="B515" s="165"/>
      <c r="C515" s="166"/>
      <c r="D515" s="167"/>
      <c r="E515" s="167"/>
      <c r="F515" s="167"/>
      <c r="G515" s="167"/>
      <c r="H515" s="167"/>
      <c r="I515" s="168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164"/>
      <c r="B516" s="165"/>
      <c r="C516" s="166"/>
      <c r="D516" s="167"/>
      <c r="E516" s="167"/>
      <c r="F516" s="167"/>
      <c r="G516" s="167"/>
      <c r="H516" s="167"/>
      <c r="I516" s="168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164"/>
      <c r="B517" s="165"/>
      <c r="C517" s="166"/>
      <c r="D517" s="167"/>
      <c r="E517" s="167"/>
      <c r="F517" s="167"/>
      <c r="G517" s="167"/>
      <c r="H517" s="167"/>
      <c r="I517" s="168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164"/>
      <c r="B518" s="165"/>
      <c r="C518" s="166"/>
      <c r="D518" s="167"/>
      <c r="E518" s="167"/>
      <c r="F518" s="167"/>
      <c r="G518" s="167"/>
      <c r="H518" s="167"/>
      <c r="I518" s="168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164"/>
      <c r="B519" s="165"/>
      <c r="C519" s="166"/>
      <c r="D519" s="167"/>
      <c r="E519" s="167"/>
      <c r="F519" s="167"/>
      <c r="G519" s="167"/>
      <c r="H519" s="167"/>
      <c r="I519" s="168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169"/>
      <c r="B520" s="170"/>
      <c r="C520" s="171"/>
      <c r="D520" s="172"/>
      <c r="E520" s="172"/>
      <c r="F520" s="172"/>
      <c r="G520" s="172"/>
      <c r="H520" s="172"/>
      <c r="I520" s="173"/>
      <c r="J520" s="174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56"/>
      <c r="B521" s="157"/>
      <c r="C521" s="157"/>
      <c r="D521" s="157"/>
      <c r="E521" s="157"/>
      <c r="F521" s="157"/>
      <c r="G521" s="157"/>
      <c r="H521" s="157"/>
      <c r="I521" s="157"/>
      <c r="J521" s="27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59"/>
      <c r="B522" s="160"/>
      <c r="C522" s="161"/>
      <c r="D522" s="162"/>
      <c r="E522" s="162"/>
      <c r="F522" s="162"/>
      <c r="G522" s="162"/>
      <c r="H522" s="162"/>
      <c r="I522" s="163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164"/>
      <c r="B523" s="165"/>
      <c r="C523" s="166"/>
      <c r="D523" s="167"/>
      <c r="E523" s="167"/>
      <c r="F523" s="167"/>
      <c r="G523" s="167"/>
      <c r="H523" s="167"/>
      <c r="I523" s="168"/>
      <c r="J523" s="78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164"/>
      <c r="B524" s="165"/>
      <c r="C524" s="166"/>
      <c r="D524" s="167"/>
      <c r="E524" s="167"/>
      <c r="F524" s="167"/>
      <c r="G524" s="167"/>
      <c r="H524" s="167"/>
      <c r="I524" s="168"/>
      <c r="J524" s="78"/>
      <c r="K524" s="78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164"/>
      <c r="B525" s="165"/>
      <c r="C525" s="166"/>
      <c r="D525" s="167"/>
      <c r="E525" s="167"/>
      <c r="F525" s="167"/>
      <c r="G525" s="167"/>
      <c r="H525" s="167"/>
      <c r="I525" s="168"/>
      <c r="J525" s="78"/>
      <c r="K525" s="78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164"/>
      <c r="B526" s="165"/>
      <c r="C526" s="166"/>
      <c r="D526" s="167"/>
      <c r="E526" s="167"/>
      <c r="F526" s="167"/>
      <c r="G526" s="167"/>
      <c r="H526" s="167"/>
      <c r="I526" s="168"/>
      <c r="J526" s="78"/>
      <c r="K526" s="78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164"/>
      <c r="B527" s="165"/>
      <c r="C527" s="166"/>
      <c r="D527" s="167"/>
      <c r="E527" s="167"/>
      <c r="F527" s="167"/>
      <c r="G527" s="167"/>
      <c r="H527" s="167"/>
      <c r="I527" s="168"/>
      <c r="J527" s="78"/>
      <c r="K527" s="78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164"/>
      <c r="B528" s="165"/>
      <c r="C528" s="166"/>
      <c r="D528" s="167"/>
      <c r="E528" s="167"/>
      <c r="F528" s="167"/>
      <c r="G528" s="167"/>
      <c r="H528" s="167"/>
      <c r="I528" s="168"/>
      <c r="J528" s="78"/>
      <c r="K528" s="78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164"/>
      <c r="B529" s="165"/>
      <c r="C529" s="166"/>
      <c r="D529" s="167"/>
      <c r="E529" s="167"/>
      <c r="F529" s="167"/>
      <c r="G529" s="167"/>
      <c r="H529" s="167"/>
      <c r="I529" s="168"/>
      <c r="J529" s="78"/>
      <c r="K529" s="78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164"/>
      <c r="B530" s="165"/>
      <c r="C530" s="166"/>
      <c r="D530" s="167"/>
      <c r="E530" s="167"/>
      <c r="F530" s="167"/>
      <c r="G530" s="167"/>
      <c r="H530" s="167"/>
      <c r="I530" s="168"/>
      <c r="J530" s="78"/>
      <c r="K530" s="78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164"/>
      <c r="B531" s="165"/>
      <c r="C531" s="166"/>
      <c r="D531" s="167"/>
      <c r="E531" s="167"/>
      <c r="F531" s="167"/>
      <c r="G531" s="167"/>
      <c r="H531" s="167"/>
      <c r="I531" s="168"/>
      <c r="J531" s="78"/>
      <c r="K531" s="78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164"/>
      <c r="B532" s="165"/>
      <c r="C532" s="166"/>
      <c r="D532" s="167"/>
      <c r="E532" s="167"/>
      <c r="F532" s="167"/>
      <c r="G532" s="167"/>
      <c r="H532" s="167"/>
      <c r="I532" s="168"/>
      <c r="J532" s="78"/>
      <c r="K532" s="78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164"/>
      <c r="B533" s="165"/>
      <c r="C533" s="166"/>
      <c r="D533" s="167"/>
      <c r="E533" s="167"/>
      <c r="F533" s="167"/>
      <c r="G533" s="167"/>
      <c r="H533" s="167"/>
      <c r="I533" s="168"/>
      <c r="J533" s="78"/>
      <c r="K533" s="78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164"/>
      <c r="B534" s="165"/>
      <c r="C534" s="166"/>
      <c r="D534" s="167"/>
      <c r="E534" s="167"/>
      <c r="F534" s="167"/>
      <c r="G534" s="167"/>
      <c r="H534" s="167"/>
      <c r="I534" s="168"/>
      <c r="J534" s="78"/>
      <c r="K534" s="78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164"/>
      <c r="B535" s="165"/>
      <c r="C535" s="166"/>
      <c r="D535" s="167"/>
      <c r="E535" s="167"/>
      <c r="F535" s="167"/>
      <c r="G535" s="167"/>
      <c r="H535" s="167"/>
      <c r="I535" s="168"/>
      <c r="J535" s="78"/>
      <c r="K535" s="78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164"/>
      <c r="B536" s="165"/>
      <c r="C536" s="166"/>
      <c r="D536" s="167"/>
      <c r="E536" s="167"/>
      <c r="F536" s="167"/>
      <c r="G536" s="167"/>
      <c r="H536" s="167"/>
      <c r="I536" s="168"/>
      <c r="J536" s="78"/>
      <c r="K536" s="78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164"/>
      <c r="B537" s="165"/>
      <c r="C537" s="166"/>
      <c r="D537" s="167"/>
      <c r="E537" s="167"/>
      <c r="F537" s="167"/>
      <c r="G537" s="167"/>
      <c r="H537" s="167"/>
      <c r="I537" s="168"/>
      <c r="J537" s="78"/>
      <c r="K537" s="78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164"/>
      <c r="B538" s="165"/>
      <c r="C538" s="166"/>
      <c r="D538" s="167"/>
      <c r="E538" s="167"/>
      <c r="F538" s="167"/>
      <c r="G538" s="167"/>
      <c r="H538" s="167"/>
      <c r="I538" s="168"/>
      <c r="J538" s="78"/>
      <c r="K538" s="78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164"/>
      <c r="B539" s="165"/>
      <c r="C539" s="166"/>
      <c r="D539" s="167"/>
      <c r="E539" s="167"/>
      <c r="F539" s="167"/>
      <c r="G539" s="167"/>
      <c r="H539" s="167"/>
      <c r="I539" s="168"/>
      <c r="J539" s="78"/>
      <c r="K539" s="78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164"/>
      <c r="B540" s="165"/>
      <c r="C540" s="166"/>
      <c r="D540" s="167"/>
      <c r="E540" s="167"/>
      <c r="F540" s="167"/>
      <c r="G540" s="167"/>
      <c r="H540" s="167"/>
      <c r="I540" s="168"/>
      <c r="J540" s="78"/>
      <c r="K540" s="78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169"/>
      <c r="B541" s="170"/>
      <c r="C541" s="171"/>
      <c r="D541" s="172"/>
      <c r="E541" s="172"/>
      <c r="F541" s="172"/>
      <c r="G541" s="172"/>
      <c r="H541" s="172"/>
      <c r="I541" s="173"/>
      <c r="J541" s="227"/>
      <c r="K541" s="79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3"/>
  <sheetViews>
    <sheetView rightToLeft="1" zoomScale="115" zoomScaleNormal="115" zoomScalePageLayoutView="0" workbookViewId="0" topLeftCell="A1">
      <selection activeCell="AI10" sqref="AI9:AI10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8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13.00390625" style="254" customWidth="1"/>
    <col min="15" max="15" width="7.8515625" style="254" customWidth="1"/>
    <col min="16" max="16" width="12.140625" style="254" bestFit="1" customWidth="1"/>
    <col min="17" max="17" width="8.28125" style="254" bestFit="1" customWidth="1"/>
    <col min="18" max="19" width="9.140625" style="254" customWidth="1"/>
    <col min="20" max="20" width="11.8515625" style="254" customWidth="1"/>
    <col min="21" max="22" width="9.140625" style="254" customWidth="1"/>
    <col min="23" max="23" width="12.421875" style="254" customWidth="1"/>
    <col min="24" max="24" width="4.57421875" style="254" customWidth="1"/>
    <col min="25" max="25" width="3.140625" style="254" customWidth="1"/>
    <col min="26" max="30" width="3.7109375" style="254" customWidth="1"/>
    <col min="31" max="31" width="5.7109375" style="254" customWidth="1"/>
    <col min="32" max="32" width="6.140625" style="254" customWidth="1"/>
    <col min="33" max="33" width="3.7109375" style="254" customWidth="1"/>
    <col min="34" max="34" width="9.140625" style="254" customWidth="1"/>
    <col min="35" max="16384" width="9.140625" style="2" customWidth="1"/>
  </cols>
  <sheetData>
    <row r="1" spans="1:2" ht="18.75">
      <c r="A1" s="177" t="s">
        <v>267</v>
      </c>
      <c r="B1" s="1" t="s">
        <v>237</v>
      </c>
    </row>
    <row r="2" spans="2:4" ht="20.25">
      <c r="B2" s="3" t="s">
        <v>277</v>
      </c>
      <c r="D2" s="256"/>
    </row>
    <row r="3" spans="2:34" ht="3.75" customHeight="1">
      <c r="B3" s="178"/>
      <c r="AH3" s="270"/>
    </row>
    <row r="4" ht="18.75" customHeight="1" hidden="1">
      <c r="AH4" s="270"/>
    </row>
    <row r="5" spans="1:36" ht="15" customHeight="1">
      <c r="A5" s="179" t="s">
        <v>0</v>
      </c>
      <c r="B5" s="95"/>
      <c r="C5" s="96"/>
      <c r="AH5" s="270"/>
      <c r="AI5" s="180"/>
      <c r="AJ5" s="180"/>
    </row>
    <row r="6" spans="1:36" ht="15">
      <c r="A6" s="97"/>
      <c r="B6" s="98"/>
      <c r="C6" s="99"/>
      <c r="D6" s="263" t="s">
        <v>1</v>
      </c>
      <c r="E6" s="261"/>
      <c r="F6" s="261"/>
      <c r="G6" s="261"/>
      <c r="H6" s="261"/>
      <c r="I6" s="261" t="s">
        <v>2</v>
      </c>
      <c r="J6" s="261"/>
      <c r="K6" s="261"/>
      <c r="L6" s="261"/>
      <c r="M6" s="261"/>
      <c r="N6" s="271"/>
      <c r="O6" s="271"/>
      <c r="P6" s="272"/>
      <c r="Q6" s="273"/>
      <c r="R6" s="274"/>
      <c r="S6" s="274"/>
      <c r="AH6" s="270"/>
      <c r="AI6" s="180"/>
      <c r="AJ6" s="180"/>
    </row>
    <row r="7" spans="1:36" ht="15" customHeight="1">
      <c r="A7" s="181"/>
      <c r="B7" s="182"/>
      <c r="C7" s="100"/>
      <c r="D7" s="183" t="s">
        <v>3</v>
      </c>
      <c r="E7" s="262" t="s">
        <v>4</v>
      </c>
      <c r="F7" s="262"/>
      <c r="G7" s="184" t="s">
        <v>3</v>
      </c>
      <c r="H7" s="185" t="s">
        <v>5</v>
      </c>
      <c r="I7" s="184" t="s">
        <v>3</v>
      </c>
      <c r="J7" s="262" t="s">
        <v>4</v>
      </c>
      <c r="K7" s="262"/>
      <c r="L7" s="184" t="s">
        <v>3</v>
      </c>
      <c r="M7" s="185" t="s">
        <v>5</v>
      </c>
      <c r="N7" s="271"/>
      <c r="O7" s="271"/>
      <c r="P7" s="272"/>
      <c r="Q7" s="272"/>
      <c r="R7" s="275"/>
      <c r="S7" s="275"/>
      <c r="T7" s="275"/>
      <c r="U7" s="275"/>
      <c r="AH7" s="270"/>
      <c r="AI7" s="180"/>
      <c r="AJ7" s="180"/>
    </row>
    <row r="8" spans="1:34" ht="12.75">
      <c r="A8" s="264" t="s">
        <v>6</v>
      </c>
      <c r="B8" s="265"/>
      <c r="C8" s="266"/>
      <c r="D8" s="183" t="s">
        <v>7</v>
      </c>
      <c r="E8" s="184" t="s">
        <v>8</v>
      </c>
      <c r="F8" s="184" t="s">
        <v>9</v>
      </c>
      <c r="G8" s="184" t="s">
        <v>10</v>
      </c>
      <c r="H8" s="61" t="s">
        <v>11</v>
      </c>
      <c r="I8" s="184" t="s">
        <v>7</v>
      </c>
      <c r="J8" s="184" t="s">
        <v>8</v>
      </c>
      <c r="K8" s="184" t="s">
        <v>9</v>
      </c>
      <c r="L8" s="184" t="s">
        <v>10</v>
      </c>
      <c r="M8" s="61" t="s">
        <v>11</v>
      </c>
      <c r="N8" s="276"/>
      <c r="O8" s="276"/>
      <c r="P8" s="272"/>
      <c r="Q8" s="272"/>
      <c r="R8" s="277"/>
      <c r="S8" s="277"/>
      <c r="T8" s="277"/>
      <c r="U8" s="278"/>
      <c r="V8" s="278"/>
      <c r="W8" s="278"/>
      <c r="X8" s="278"/>
      <c r="AH8" s="270"/>
    </row>
    <row r="9" spans="1:34" ht="15">
      <c r="A9" s="186"/>
      <c r="B9" s="187"/>
      <c r="C9" s="101"/>
      <c r="D9" s="267" t="s">
        <v>12</v>
      </c>
      <c r="E9" s="267"/>
      <c r="F9" s="267"/>
      <c r="G9" s="267"/>
      <c r="H9" s="268"/>
      <c r="I9" s="269"/>
      <c r="J9" s="269"/>
      <c r="K9" s="269"/>
      <c r="L9" s="269"/>
      <c r="M9" s="269"/>
      <c r="N9" s="279"/>
      <c r="O9" s="279"/>
      <c r="P9" s="279"/>
      <c r="Q9" s="279"/>
      <c r="R9" s="280"/>
      <c r="S9" s="280"/>
      <c r="T9" s="280"/>
      <c r="AH9" s="281"/>
    </row>
    <row r="10" spans="1:34" ht="12.75">
      <c r="A10" s="188" t="s">
        <v>13</v>
      </c>
      <c r="B10" s="189" t="s">
        <v>14</v>
      </c>
      <c r="C10" s="190"/>
      <c r="D10" s="191"/>
      <c r="E10" s="192"/>
      <c r="F10" s="192"/>
      <c r="G10" s="192"/>
      <c r="H10" s="193"/>
      <c r="I10" s="194"/>
      <c r="J10" s="195"/>
      <c r="K10" s="195"/>
      <c r="L10" s="195"/>
      <c r="M10" s="196"/>
      <c r="N10" s="282"/>
      <c r="O10" s="282"/>
      <c r="P10" s="282"/>
      <c r="Q10" s="282"/>
      <c r="R10" s="252"/>
      <c r="S10" s="252"/>
      <c r="T10" s="252"/>
      <c r="U10" s="252"/>
      <c r="V10" s="252"/>
      <c r="W10" s="252"/>
      <c r="X10" s="252"/>
      <c r="Z10" s="283"/>
      <c r="AA10" s="283"/>
      <c r="AB10" s="283"/>
      <c r="AC10" s="283"/>
      <c r="AD10" s="283"/>
      <c r="AE10" s="283"/>
      <c r="AF10" s="283"/>
      <c r="AG10" s="283"/>
      <c r="AH10" s="283"/>
    </row>
    <row r="11" spans="1:34" ht="12.75">
      <c r="A11" s="197" t="s">
        <v>15</v>
      </c>
      <c r="B11" s="198" t="s">
        <v>16</v>
      </c>
      <c r="C11" s="199"/>
      <c r="D11" s="232">
        <v>0.03130215049871743</v>
      </c>
      <c r="E11" s="233">
        <v>0.003</v>
      </c>
      <c r="F11" s="233">
        <v>0.005009750969</v>
      </c>
      <c r="G11" s="233">
        <v>0.023227499232195026</v>
      </c>
      <c r="H11" s="223"/>
      <c r="I11" s="234">
        <v>-0.020421388138999963</v>
      </c>
      <c r="J11" s="235">
        <v>0.0005</v>
      </c>
      <c r="K11" s="235">
        <v>-0.0036203900119999993</v>
      </c>
      <c r="L11" s="235">
        <v>-0.017640979341465135</v>
      </c>
      <c r="M11" s="200"/>
      <c r="N11" s="282"/>
      <c r="O11" s="282"/>
      <c r="P11" s="282"/>
      <c r="Q11" s="282"/>
      <c r="R11" s="252"/>
      <c r="S11" s="252"/>
      <c r="T11" s="252"/>
      <c r="U11" s="252"/>
      <c r="V11" s="252"/>
      <c r="W11" s="252"/>
      <c r="X11" s="252"/>
      <c r="Z11" s="283"/>
      <c r="AA11" s="283"/>
      <c r="AB11" s="283"/>
      <c r="AC11" s="283"/>
      <c r="AD11" s="283"/>
      <c r="AE11" s="283"/>
      <c r="AF11" s="283"/>
      <c r="AG11" s="283"/>
      <c r="AH11" s="283"/>
    </row>
    <row r="12" spans="1:34" ht="12.75">
      <c r="A12" s="201" t="s">
        <v>17</v>
      </c>
      <c r="B12" s="202" t="s">
        <v>18</v>
      </c>
      <c r="C12" s="203"/>
      <c r="D12" s="236">
        <v>0.033024915702284385</v>
      </c>
      <c r="E12" s="237">
        <v>0.003</v>
      </c>
      <c r="F12" s="237">
        <v>0.005268690995</v>
      </c>
      <c r="G12" s="237">
        <v>0.02468746165001412</v>
      </c>
      <c r="H12" s="204"/>
      <c r="I12" s="234">
        <v>-0.022436626420999972</v>
      </c>
      <c r="J12" s="235">
        <v>0.0005</v>
      </c>
      <c r="K12" s="235">
        <v>-0.003953998694</v>
      </c>
      <c r="L12" s="235">
        <v>-0.01937851915828892</v>
      </c>
      <c r="M12" s="200"/>
      <c r="N12" s="282"/>
      <c r="O12" s="282"/>
      <c r="P12" s="282"/>
      <c r="Q12" s="282"/>
      <c r="R12" s="252"/>
      <c r="S12" s="252"/>
      <c r="T12" s="252"/>
      <c r="U12" s="252"/>
      <c r="V12" s="252"/>
      <c r="W12" s="252"/>
      <c r="X12" s="252"/>
      <c r="Z12" s="283"/>
      <c r="AA12" s="283"/>
      <c r="AB12" s="283"/>
      <c r="AC12" s="283"/>
      <c r="AD12" s="283"/>
      <c r="AE12" s="283"/>
      <c r="AF12" s="283"/>
      <c r="AG12" s="283"/>
      <c r="AH12" s="283"/>
    </row>
    <row r="13" spans="1:24" ht="15.75">
      <c r="A13" s="74" t="s">
        <v>19</v>
      </c>
      <c r="B13" s="75" t="s">
        <v>20</v>
      </c>
      <c r="C13" s="76"/>
      <c r="D13" s="238">
        <v>0.033024915702284385</v>
      </c>
      <c r="E13" s="239">
        <v>0.005681439210488051</v>
      </c>
      <c r="F13" s="205"/>
      <c r="G13" s="228">
        <v>0.027201705094532125</v>
      </c>
      <c r="H13" s="229">
        <v>0.0453</v>
      </c>
      <c r="I13" s="240">
        <v>-0.022436626420999972</v>
      </c>
      <c r="J13" s="241">
        <v>0.0009128263854588525</v>
      </c>
      <c r="K13" s="206"/>
      <c r="L13" s="241">
        <v>-0.02334945280645885</v>
      </c>
      <c r="M13" s="230">
        <v>0.0439</v>
      </c>
      <c r="N13" s="284"/>
      <c r="O13" s="284"/>
      <c r="P13" s="284"/>
      <c r="Q13" s="284"/>
      <c r="R13" s="285"/>
      <c r="S13" s="285"/>
      <c r="T13" s="285"/>
      <c r="U13" s="285"/>
      <c r="V13" s="286"/>
      <c r="W13" s="286"/>
      <c r="X13" s="286"/>
    </row>
    <row r="14" spans="1:17" ht="19.5" customHeight="1">
      <c r="A14" s="179" t="s">
        <v>21</v>
      </c>
      <c r="B14" s="95"/>
      <c r="C14" s="9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87"/>
      <c r="O14" s="287"/>
      <c r="P14" s="287"/>
      <c r="Q14" s="287"/>
    </row>
    <row r="15" spans="1:17" ht="15">
      <c r="A15" s="97"/>
      <c r="B15" s="98"/>
      <c r="C15" s="98"/>
      <c r="D15" s="261" t="s">
        <v>1</v>
      </c>
      <c r="E15" s="261"/>
      <c r="F15" s="261"/>
      <c r="G15" s="261"/>
      <c r="H15" s="261"/>
      <c r="I15" s="261" t="s">
        <v>2</v>
      </c>
      <c r="J15" s="261"/>
      <c r="K15" s="261"/>
      <c r="L15" s="261"/>
      <c r="M15" s="261"/>
      <c r="N15" s="287"/>
      <c r="O15" s="287"/>
      <c r="P15" s="287"/>
      <c r="Q15" s="287"/>
    </row>
    <row r="16" spans="1:23" ht="26.25" customHeight="1">
      <c r="A16" s="181"/>
      <c r="B16" s="182"/>
      <c r="C16" s="102"/>
      <c r="D16" s="184" t="s">
        <v>3</v>
      </c>
      <c r="E16" s="262" t="s">
        <v>4</v>
      </c>
      <c r="F16" s="262"/>
      <c r="G16" s="184" t="s">
        <v>3</v>
      </c>
      <c r="H16" s="185" t="s">
        <v>5</v>
      </c>
      <c r="I16" s="184" t="s">
        <v>3</v>
      </c>
      <c r="J16" s="262" t="s">
        <v>4</v>
      </c>
      <c r="K16" s="262"/>
      <c r="L16" s="184" t="s">
        <v>3</v>
      </c>
      <c r="M16" s="185" t="s">
        <v>5</v>
      </c>
      <c r="N16" s="288"/>
      <c r="O16" s="289"/>
      <c r="P16" s="289"/>
      <c r="Q16" s="290"/>
      <c r="R16" s="280"/>
      <c r="S16" s="280"/>
      <c r="T16" s="291"/>
      <c r="U16" s="292"/>
      <c r="V16" s="292"/>
      <c r="W16" s="293"/>
    </row>
    <row r="17" spans="1:23" ht="12.75" customHeight="1">
      <c r="A17" s="208"/>
      <c r="B17" s="103" t="s">
        <v>6</v>
      </c>
      <c r="C17" s="104"/>
      <c r="D17" s="184" t="s">
        <v>7</v>
      </c>
      <c r="E17" s="184" t="s">
        <v>8</v>
      </c>
      <c r="F17" s="184" t="s">
        <v>9</v>
      </c>
      <c r="G17" s="184" t="s">
        <v>10</v>
      </c>
      <c r="H17" s="61" t="s">
        <v>11</v>
      </c>
      <c r="I17" s="184" t="s">
        <v>7</v>
      </c>
      <c r="J17" s="184" t="s">
        <v>8</v>
      </c>
      <c r="K17" s="184" t="s">
        <v>9</v>
      </c>
      <c r="L17" s="184" t="s">
        <v>10</v>
      </c>
      <c r="M17" s="61" t="s">
        <v>11</v>
      </c>
      <c r="N17" s="294"/>
      <c r="O17" s="295"/>
      <c r="P17" s="295"/>
      <c r="Q17" s="296"/>
      <c r="T17" s="297"/>
      <c r="U17" s="298"/>
      <c r="V17" s="299"/>
      <c r="W17" s="300"/>
    </row>
    <row r="18" spans="1:17" ht="15">
      <c r="A18" s="209"/>
      <c r="B18" s="210"/>
      <c r="C18" s="105"/>
      <c r="D18" s="260" t="s">
        <v>12</v>
      </c>
      <c r="E18" s="260"/>
      <c r="F18" s="260"/>
      <c r="G18" s="260"/>
      <c r="H18" s="260"/>
      <c r="I18" s="260" t="s">
        <v>12</v>
      </c>
      <c r="J18" s="260"/>
      <c r="K18" s="260"/>
      <c r="L18" s="260"/>
      <c r="M18" s="260"/>
      <c r="N18" s="294"/>
      <c r="O18" s="295"/>
      <c r="P18" s="295"/>
      <c r="Q18" s="296"/>
    </row>
    <row r="19" spans="1:20" ht="12.75">
      <c r="A19" s="211"/>
      <c r="B19" s="212" t="s">
        <v>22</v>
      </c>
      <c r="C19" s="213" t="s">
        <v>23</v>
      </c>
      <c r="D19" s="214" t="s">
        <v>24</v>
      </c>
      <c r="E19" s="215" t="s">
        <v>24</v>
      </c>
      <c r="F19" s="215" t="s">
        <v>24</v>
      </c>
      <c r="G19" s="215" t="s">
        <v>24</v>
      </c>
      <c r="H19" s="216" t="s">
        <v>24</v>
      </c>
      <c r="I19" s="214" t="s">
        <v>24</v>
      </c>
      <c r="J19" s="215" t="s">
        <v>24</v>
      </c>
      <c r="K19" s="215" t="s">
        <v>24</v>
      </c>
      <c r="L19" s="215" t="s">
        <v>24</v>
      </c>
      <c r="M19" s="216" t="s">
        <v>24</v>
      </c>
      <c r="N19" s="279"/>
      <c r="O19" s="301"/>
      <c r="P19" s="301"/>
      <c r="Q19" s="302"/>
      <c r="R19" s="303"/>
      <c r="S19" s="303"/>
      <c r="T19" s="250"/>
    </row>
    <row r="20" spans="1:34" ht="14.25">
      <c r="A20" s="217" t="s">
        <v>13</v>
      </c>
      <c r="B20" s="218">
        <v>44</v>
      </c>
      <c r="C20" s="77" t="s">
        <v>238</v>
      </c>
      <c r="D20" s="242">
        <v>0.06032115579633257</v>
      </c>
      <c r="E20" s="233">
        <v>0.005602871023968584</v>
      </c>
      <c r="F20" s="233"/>
      <c r="G20" s="233">
        <v>0.05445382594536774</v>
      </c>
      <c r="H20" s="231">
        <v>0.0312</v>
      </c>
      <c r="I20" s="242">
        <v>-0.0299336164262618</v>
      </c>
      <c r="J20" s="233">
        <v>0.0008776550901372745</v>
      </c>
      <c r="K20" s="233"/>
      <c r="L20" s="233">
        <v>-0.030811271516399074</v>
      </c>
      <c r="M20" s="231">
        <v>0.0304</v>
      </c>
      <c r="N20" s="282"/>
      <c r="O20" s="304"/>
      <c r="P20" s="304"/>
      <c r="Q20" s="305"/>
      <c r="R20" s="306"/>
      <c r="S20" s="306"/>
      <c r="T20" s="250"/>
      <c r="U20" s="251"/>
      <c r="V20" s="252"/>
      <c r="W20" s="253"/>
      <c r="X20" s="250"/>
      <c r="Z20" s="283"/>
      <c r="AA20" s="283"/>
      <c r="AB20" s="283"/>
      <c r="AC20" s="283"/>
      <c r="AD20" s="283"/>
      <c r="AE20" s="283"/>
      <c r="AF20" s="283"/>
      <c r="AG20" s="283"/>
      <c r="AH20" s="283"/>
    </row>
    <row r="21" spans="1:34" ht="15.75" customHeight="1">
      <c r="A21" s="217" t="s">
        <v>15</v>
      </c>
      <c r="B21" s="219">
        <v>43</v>
      </c>
      <c r="C21" s="77" t="s">
        <v>239</v>
      </c>
      <c r="D21" s="242">
        <v>-0.01592145403066647</v>
      </c>
      <c r="E21" s="233">
        <v>0.0052347858514179965</v>
      </c>
      <c r="F21" s="233"/>
      <c r="G21" s="233">
        <v>-0.02107526424855466</v>
      </c>
      <c r="H21" s="231">
        <v>0.0384</v>
      </c>
      <c r="I21" s="242">
        <v>-0.03334406137392676</v>
      </c>
      <c r="J21" s="233">
        <v>0.0008749766144018564</v>
      </c>
      <c r="K21" s="233"/>
      <c r="L21" s="233">
        <v>-0.034219037988328614</v>
      </c>
      <c r="M21" s="231">
        <v>0.0397</v>
      </c>
      <c r="N21" s="282"/>
      <c r="O21" s="304"/>
      <c r="P21" s="304"/>
      <c r="Q21" s="305"/>
      <c r="R21" s="306"/>
      <c r="S21" s="306"/>
      <c r="T21" s="250"/>
      <c r="U21" s="251"/>
      <c r="V21" s="252"/>
      <c r="W21" s="253"/>
      <c r="X21" s="250"/>
      <c r="Z21" s="283"/>
      <c r="AA21" s="283"/>
      <c r="AB21" s="283"/>
      <c r="AC21" s="283"/>
      <c r="AD21" s="283"/>
      <c r="AE21" s="283"/>
      <c r="AF21" s="283"/>
      <c r="AG21" s="283"/>
      <c r="AH21" s="283"/>
    </row>
    <row r="22" spans="1:34" ht="12.75" customHeight="1">
      <c r="A22" s="217" t="s">
        <v>17</v>
      </c>
      <c r="B22" s="219">
        <v>40</v>
      </c>
      <c r="C22" s="77" t="s">
        <v>240</v>
      </c>
      <c r="D22" s="242">
        <v>0.006943995537664449</v>
      </c>
      <c r="E22" s="233">
        <v>0.00537814621625771</v>
      </c>
      <c r="F22" s="233"/>
      <c r="G22" s="233">
        <v>0.0015487282090083099</v>
      </c>
      <c r="H22" s="231">
        <v>0.0396</v>
      </c>
      <c r="I22" s="242">
        <v>-0.014847507080767097</v>
      </c>
      <c r="J22" s="233">
        <v>0.0008920383109722303</v>
      </c>
      <c r="K22" s="233"/>
      <c r="L22" s="233">
        <v>-0.01573954539173933</v>
      </c>
      <c r="M22" s="231">
        <v>0.038</v>
      </c>
      <c r="N22" s="282"/>
      <c r="O22" s="304"/>
      <c r="P22" s="304"/>
      <c r="Q22" s="305"/>
      <c r="R22" s="306"/>
      <c r="S22" s="306"/>
      <c r="T22" s="250"/>
      <c r="U22" s="251"/>
      <c r="V22" s="252"/>
      <c r="W22" s="253"/>
      <c r="X22" s="250"/>
      <c r="Z22" s="283"/>
      <c r="AA22" s="283"/>
      <c r="AB22" s="283"/>
      <c r="AC22" s="283"/>
      <c r="AD22" s="283"/>
      <c r="AE22" s="283"/>
      <c r="AF22" s="283"/>
      <c r="AG22" s="283"/>
      <c r="AH22" s="283"/>
    </row>
    <row r="23" spans="1:34" ht="14.25">
      <c r="A23" s="217" t="s">
        <v>19</v>
      </c>
      <c r="B23" s="219">
        <v>42</v>
      </c>
      <c r="C23" s="77" t="s">
        <v>241</v>
      </c>
      <c r="D23" s="242">
        <v>0.00851867361029024</v>
      </c>
      <c r="E23" s="233">
        <v>0.005263001502391944</v>
      </c>
      <c r="F23" s="233"/>
      <c r="G23" s="233">
        <v>0.003229243035038021</v>
      </c>
      <c r="H23" s="231">
        <v>0.0312</v>
      </c>
      <c r="I23" s="242">
        <v>-0.026720707550442202</v>
      </c>
      <c r="J23" s="233">
        <v>0.0008638830057014943</v>
      </c>
      <c r="K23" s="233"/>
      <c r="L23" s="233">
        <v>-0.027584590556143696</v>
      </c>
      <c r="M23" s="231">
        <v>0.0304</v>
      </c>
      <c r="N23" s="282"/>
      <c r="O23" s="304"/>
      <c r="P23" s="304"/>
      <c r="Q23" s="305"/>
      <c r="R23" s="306"/>
      <c r="S23" s="306"/>
      <c r="T23" s="250"/>
      <c r="U23" s="251"/>
      <c r="V23" s="252"/>
      <c r="W23" s="253"/>
      <c r="X23" s="250"/>
      <c r="Z23" s="283"/>
      <c r="AA23" s="283"/>
      <c r="AB23" s="283"/>
      <c r="AC23" s="283"/>
      <c r="AD23" s="283"/>
      <c r="AE23" s="283"/>
      <c r="AF23" s="283"/>
      <c r="AG23" s="283"/>
      <c r="AH23" s="283"/>
    </row>
    <row r="24" spans="1:34" ht="14.25">
      <c r="A24" s="217" t="s">
        <v>25</v>
      </c>
      <c r="B24" s="219">
        <v>41</v>
      </c>
      <c r="C24" s="77" t="s">
        <v>242</v>
      </c>
      <c r="D24" s="242">
        <v>0.0013960862290753884</v>
      </c>
      <c r="E24" s="233">
        <v>0.005992843765458275</v>
      </c>
      <c r="F24" s="233"/>
      <c r="G24" s="233">
        <v>-0.004580330536676835</v>
      </c>
      <c r="H24" s="231">
        <v>0.0405</v>
      </c>
      <c r="I24" s="242">
        <v>-9.548435906181485E-05</v>
      </c>
      <c r="J24" s="233">
        <v>0.001007029175997095</v>
      </c>
      <c r="K24" s="233"/>
      <c r="L24" s="233">
        <v>-0.0011025135350589098</v>
      </c>
      <c r="M24" s="231">
        <v>0.0395</v>
      </c>
      <c r="N24" s="282"/>
      <c r="O24" s="304"/>
      <c r="P24" s="304"/>
      <c r="Q24" s="305"/>
      <c r="R24" s="306"/>
      <c r="S24" s="306"/>
      <c r="T24" s="250"/>
      <c r="U24" s="251"/>
      <c r="V24" s="252"/>
      <c r="W24" s="253"/>
      <c r="X24" s="250"/>
      <c r="Z24" s="283"/>
      <c r="AA24" s="283"/>
      <c r="AB24" s="283"/>
      <c r="AC24" s="283"/>
      <c r="AD24" s="283"/>
      <c r="AE24" s="283"/>
      <c r="AF24" s="283"/>
      <c r="AG24" s="283"/>
      <c r="AH24" s="283"/>
    </row>
    <row r="25" spans="1:34" ht="14.25">
      <c r="A25" s="217" t="s">
        <v>26</v>
      </c>
      <c r="B25" s="219">
        <v>101</v>
      </c>
      <c r="C25" s="77" t="s">
        <v>243</v>
      </c>
      <c r="D25" s="242">
        <v>-0.01242478832341043</v>
      </c>
      <c r="E25" s="233">
        <v>0.004967114149664612</v>
      </c>
      <c r="F25" s="233"/>
      <c r="G25" s="233">
        <v>-0.017334529777294327</v>
      </c>
      <c r="H25" s="231">
        <v>0.0269</v>
      </c>
      <c r="I25" s="242">
        <v>-0.04337013706616755</v>
      </c>
      <c r="J25" s="233">
        <v>0.0008289391844382822</v>
      </c>
      <c r="K25" s="233"/>
      <c r="L25" s="233">
        <v>-0.04419907625060583</v>
      </c>
      <c r="M25" s="231">
        <v>0.0276</v>
      </c>
      <c r="N25" s="282"/>
      <c r="O25" s="304"/>
      <c r="P25" s="304"/>
      <c r="Q25" s="305"/>
      <c r="R25" s="306"/>
      <c r="S25" s="306"/>
      <c r="T25" s="250"/>
      <c r="U25" s="251"/>
      <c r="V25" s="252"/>
      <c r="W25" s="253"/>
      <c r="X25" s="250"/>
      <c r="Z25" s="283"/>
      <c r="AA25" s="283"/>
      <c r="AB25" s="283"/>
      <c r="AC25" s="283"/>
      <c r="AD25" s="283"/>
      <c r="AE25" s="283"/>
      <c r="AF25" s="283"/>
      <c r="AG25" s="283"/>
      <c r="AH25" s="283"/>
    </row>
    <row r="26" spans="1:34" ht="14.25">
      <c r="A26" s="217" t="s">
        <v>260</v>
      </c>
      <c r="B26" s="219">
        <v>184</v>
      </c>
      <c r="C26" s="77" t="s">
        <v>261</v>
      </c>
      <c r="D26" s="242">
        <v>0.01665029574748189</v>
      </c>
      <c r="E26" s="233">
        <v>0.0052975269444441335</v>
      </c>
      <c r="F26" s="233"/>
      <c r="G26" s="233">
        <v>0.011291765428751432</v>
      </c>
      <c r="H26" s="231">
        <v>0.044</v>
      </c>
      <c r="I26" s="242">
        <v>-0.025959735346886004</v>
      </c>
      <c r="J26" s="233">
        <v>0.0008221028741737235</v>
      </c>
      <c r="K26" s="233"/>
      <c r="L26" s="233">
        <v>-0.02678183822105973</v>
      </c>
      <c r="M26" s="231">
        <v>0.0429</v>
      </c>
      <c r="N26" s="282"/>
      <c r="O26" s="304"/>
      <c r="P26" s="304"/>
      <c r="Q26" s="305"/>
      <c r="R26" s="306"/>
      <c r="S26" s="306"/>
      <c r="T26" s="250"/>
      <c r="U26" s="251"/>
      <c r="V26" s="252"/>
      <c r="W26" s="253"/>
      <c r="X26" s="250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4" ht="15" customHeight="1">
      <c r="A27" s="217" t="s">
        <v>262</v>
      </c>
      <c r="B27" s="219">
        <v>181</v>
      </c>
      <c r="C27" s="77" t="s">
        <v>263</v>
      </c>
      <c r="D27" s="242">
        <v>0.0009576415458147913</v>
      </c>
      <c r="E27" s="233">
        <v>0.005173020230929388</v>
      </c>
      <c r="F27" s="233"/>
      <c r="G27" s="233">
        <v>-0.004207476053329162</v>
      </c>
      <c r="H27" s="231">
        <v>0.0293</v>
      </c>
      <c r="I27" s="242">
        <v>-0.028473207019663715</v>
      </c>
      <c r="J27" s="233">
        <v>0.0008490142561986676</v>
      </c>
      <c r="K27" s="233"/>
      <c r="L27" s="233">
        <v>-0.029322221275862384</v>
      </c>
      <c r="M27" s="231">
        <v>0.0281</v>
      </c>
      <c r="N27" s="282"/>
      <c r="O27" s="304"/>
      <c r="P27" s="304"/>
      <c r="Q27" s="305"/>
      <c r="R27" s="306"/>
      <c r="S27" s="306"/>
      <c r="T27" s="250"/>
      <c r="U27" s="251"/>
      <c r="V27" s="252"/>
      <c r="W27" s="253"/>
      <c r="X27" s="250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4" ht="14.25">
      <c r="A28" s="217" t="s">
        <v>264</v>
      </c>
      <c r="B28" s="219">
        <v>180</v>
      </c>
      <c r="C28" s="77" t="s">
        <v>265</v>
      </c>
      <c r="D28" s="242">
        <v>0.0002530260772517501</v>
      </c>
      <c r="E28" s="233">
        <v>0.004912338724289757</v>
      </c>
      <c r="F28" s="233"/>
      <c r="G28" s="233">
        <v>-0.004649497149365467</v>
      </c>
      <c r="H28" s="231">
        <v>0.0344</v>
      </c>
      <c r="I28" s="242">
        <v>-0.015440400749473393</v>
      </c>
      <c r="J28" s="233">
        <v>0.0008158579374205874</v>
      </c>
      <c r="K28" s="233"/>
      <c r="L28" s="233">
        <v>-0.016256258686893982</v>
      </c>
      <c r="M28" s="231">
        <v>0.033</v>
      </c>
      <c r="N28" s="282"/>
      <c r="O28" s="304"/>
      <c r="P28" s="304"/>
      <c r="Q28" s="305"/>
      <c r="R28" s="306"/>
      <c r="S28" s="306"/>
      <c r="T28" s="250"/>
      <c r="U28" s="251"/>
      <c r="V28" s="252"/>
      <c r="W28" s="253"/>
      <c r="X28" s="250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4" s="254" customFormat="1" ht="14.25">
      <c r="A29" s="243"/>
      <c r="B29" s="244"/>
      <c r="C29" s="245"/>
      <c r="D29" s="246"/>
      <c r="E29" s="247"/>
      <c r="F29" s="247"/>
      <c r="G29" s="247"/>
      <c r="H29" s="247"/>
      <c r="I29" s="246"/>
      <c r="J29" s="247"/>
      <c r="K29" s="247"/>
      <c r="L29" s="247"/>
      <c r="M29" s="247"/>
      <c r="N29" s="248"/>
      <c r="O29" s="248"/>
      <c r="P29" s="248"/>
      <c r="Q29" s="248"/>
      <c r="R29" s="249"/>
      <c r="S29" s="249"/>
      <c r="T29" s="250"/>
      <c r="U29" s="251"/>
      <c r="V29" s="252"/>
      <c r="W29" s="253"/>
      <c r="X29" s="250"/>
      <c r="Z29" s="255"/>
      <c r="AA29" s="255"/>
      <c r="AB29" s="255"/>
      <c r="AC29" s="255"/>
      <c r="AD29" s="255"/>
      <c r="AE29" s="255"/>
      <c r="AF29" s="255"/>
      <c r="AG29" s="255"/>
      <c r="AH29" s="255"/>
    </row>
    <row r="30" spans="2:17" ht="12.75">
      <c r="B30" s="220" t="s">
        <v>27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P30" s="287"/>
      <c r="Q30" s="287"/>
    </row>
    <row r="31" spans="4:17" ht="12.75"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P31" s="287"/>
      <c r="Q31" s="287"/>
    </row>
    <row r="32" spans="4:17" ht="12.75"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P32" s="287"/>
      <c r="Q32" s="287"/>
    </row>
    <row r="33" spans="4:17" ht="12.75"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P33" s="287"/>
      <c r="Q33" s="287"/>
    </row>
    <row r="34" spans="4:17" ht="12.75"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P34" s="287"/>
      <c r="Q34" s="287"/>
    </row>
    <row r="35" spans="4:17" ht="12.75"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P35" s="287"/>
      <c r="Q35" s="287"/>
    </row>
    <row r="36" spans="4:17" ht="12.75"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P36" s="287"/>
      <c r="Q36" s="287"/>
    </row>
    <row r="37" spans="4:17" ht="12.75"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87"/>
      <c r="O37" s="287"/>
      <c r="P37" s="287"/>
      <c r="Q37" s="287"/>
    </row>
    <row r="38" spans="4:17" ht="12.75"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87"/>
      <c r="O38" s="287"/>
      <c r="P38" s="287"/>
      <c r="Q38" s="287"/>
    </row>
    <row r="39" spans="4:17" ht="12.75"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87"/>
      <c r="O39" s="287"/>
      <c r="P39" s="287"/>
      <c r="Q39" s="287"/>
    </row>
    <row r="40" spans="4:17" ht="12.75"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87"/>
      <c r="O40" s="287"/>
      <c r="P40" s="287"/>
      <c r="Q40" s="287"/>
    </row>
    <row r="41" spans="4:17" ht="12.75"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87"/>
      <c r="O41" s="287"/>
      <c r="P41" s="287"/>
      <c r="Q41" s="287"/>
    </row>
    <row r="42" spans="4:17" ht="12.75"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87"/>
      <c r="O42" s="287"/>
      <c r="P42" s="287"/>
      <c r="Q42" s="287"/>
    </row>
    <row r="43" spans="4:17" ht="12.7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87"/>
      <c r="O43" s="287"/>
      <c r="P43" s="287"/>
      <c r="Q43" s="287"/>
    </row>
    <row r="44" spans="4:17" ht="12.7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87"/>
      <c r="O44" s="287"/>
      <c r="P44" s="287"/>
      <c r="Q44" s="287"/>
    </row>
    <row r="45" spans="4:17" ht="30" customHeight="1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87"/>
      <c r="O45" s="287"/>
      <c r="P45" s="287"/>
      <c r="Q45" s="287"/>
    </row>
    <row r="46" spans="4:17" ht="12.7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87"/>
      <c r="O46" s="287"/>
      <c r="P46" s="287"/>
      <c r="Q46" s="287"/>
    </row>
    <row r="47" spans="4:17" ht="12.75"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87"/>
      <c r="O47" s="287"/>
      <c r="P47" s="287"/>
      <c r="Q47" s="287"/>
    </row>
    <row r="48" spans="4:17" ht="12.75"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87"/>
      <c r="O48" s="287"/>
      <c r="P48" s="287"/>
      <c r="Q48" s="287"/>
    </row>
    <row r="49" spans="4:17" ht="12.75"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87"/>
      <c r="O49" s="287"/>
      <c r="P49" s="287"/>
      <c r="Q49" s="287"/>
    </row>
    <row r="50" spans="4:17" ht="12.75"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87"/>
      <c r="O50" s="287"/>
      <c r="P50" s="287"/>
      <c r="Q50" s="287"/>
    </row>
    <row r="51" spans="4:17" ht="12.75"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87"/>
      <c r="O51" s="287"/>
      <c r="P51" s="287"/>
      <c r="Q51" s="287"/>
    </row>
    <row r="52" spans="4:17" ht="12.7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87"/>
      <c r="O52" s="287"/>
      <c r="P52" s="287"/>
      <c r="Q52" s="287"/>
    </row>
    <row r="53" spans="4:17" ht="12.7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87"/>
      <c r="O53" s="287"/>
      <c r="P53" s="287"/>
      <c r="Q53" s="287"/>
    </row>
    <row r="54" spans="4:17" ht="12.7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87"/>
      <c r="O54" s="287"/>
      <c r="P54" s="287"/>
      <c r="Q54" s="287"/>
    </row>
    <row r="55" spans="4:17" ht="12.7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87"/>
      <c r="O55" s="287"/>
      <c r="P55" s="287"/>
      <c r="Q55" s="287"/>
    </row>
    <row r="56" spans="4:17" ht="12.7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87"/>
      <c r="O56" s="287"/>
      <c r="P56" s="287"/>
      <c r="Q56" s="287"/>
    </row>
    <row r="57" spans="4:17" ht="12.7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87"/>
      <c r="O57" s="287"/>
      <c r="P57" s="287"/>
      <c r="Q57" s="287"/>
    </row>
    <row r="58" spans="4:17" ht="12.7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87"/>
      <c r="O58" s="287"/>
      <c r="P58" s="287"/>
      <c r="Q58" s="28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87"/>
      <c r="O59" s="287"/>
      <c r="P59" s="287"/>
      <c r="Q59" s="287"/>
    </row>
    <row r="60" spans="4:17" ht="12.7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87"/>
      <c r="O60" s="287"/>
      <c r="P60" s="287"/>
      <c r="Q60" s="287"/>
    </row>
    <row r="61" spans="4:17" ht="12.7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87"/>
      <c r="O61" s="287"/>
      <c r="P61" s="287"/>
      <c r="Q61" s="287"/>
    </row>
    <row r="62" spans="2:17" ht="15.75">
      <c r="B62" s="221"/>
      <c r="C62" s="221"/>
      <c r="D62" s="221"/>
      <c r="E62" s="221"/>
      <c r="F62" s="221"/>
      <c r="G62" s="221"/>
      <c r="H62" s="221"/>
      <c r="I62" s="222"/>
      <c r="J62" s="222"/>
      <c r="K62" s="222"/>
      <c r="L62" s="222"/>
      <c r="M62" s="222"/>
      <c r="N62" s="287"/>
      <c r="O62" s="287"/>
      <c r="P62" s="287"/>
      <c r="Q62" s="287"/>
    </row>
    <row r="63" spans="2:17" ht="15.75">
      <c r="B63" s="221"/>
      <c r="C63" s="221"/>
      <c r="D63" s="221"/>
      <c r="E63" s="221"/>
      <c r="F63" s="221"/>
      <c r="G63" s="221"/>
      <c r="H63" s="221"/>
      <c r="I63" s="222"/>
      <c r="J63" s="222"/>
      <c r="K63" s="222"/>
      <c r="L63" s="222"/>
      <c r="M63" s="222"/>
      <c r="N63" s="287"/>
      <c r="O63" s="287"/>
      <c r="P63" s="287"/>
      <c r="Q63" s="287"/>
    </row>
    <row r="64" spans="2:17" ht="15.75">
      <c r="B64" s="221"/>
      <c r="C64" s="221"/>
      <c r="D64" s="221"/>
      <c r="E64" s="221"/>
      <c r="F64" s="221"/>
      <c r="G64" s="221"/>
      <c r="H64" s="221"/>
      <c r="I64" s="222"/>
      <c r="J64" s="222"/>
      <c r="K64" s="222"/>
      <c r="L64" s="222"/>
      <c r="M64" s="222"/>
      <c r="N64" s="287"/>
      <c r="O64" s="287"/>
      <c r="P64" s="287"/>
      <c r="Q64" s="287"/>
    </row>
    <row r="65" spans="2:17" ht="15.75">
      <c r="B65" s="221"/>
      <c r="C65" s="221"/>
      <c r="D65" s="221"/>
      <c r="E65" s="221"/>
      <c r="F65" s="221"/>
      <c r="G65" s="221"/>
      <c r="H65" s="221"/>
      <c r="I65" s="222"/>
      <c r="J65" s="222"/>
      <c r="K65" s="222"/>
      <c r="L65" s="222"/>
      <c r="M65" s="222"/>
      <c r="N65" s="287"/>
      <c r="O65" s="287"/>
      <c r="P65" s="287"/>
      <c r="Q65" s="287"/>
    </row>
    <row r="66" spans="2:17" ht="15.75">
      <c r="B66" s="221"/>
      <c r="C66" s="221"/>
      <c r="D66" s="221"/>
      <c r="E66" s="221"/>
      <c r="F66" s="221"/>
      <c r="G66" s="221"/>
      <c r="H66" s="221"/>
      <c r="I66" s="222"/>
      <c r="J66" s="222"/>
      <c r="K66" s="222"/>
      <c r="L66" s="222"/>
      <c r="M66" s="222"/>
      <c r="N66" s="287"/>
      <c r="O66" s="287"/>
      <c r="P66" s="287"/>
      <c r="Q66" s="287"/>
    </row>
    <row r="67" spans="2:17" ht="12.75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87"/>
      <c r="O67" s="287"/>
      <c r="P67" s="287"/>
      <c r="Q67" s="287"/>
    </row>
    <row r="68" spans="2:17" ht="12.75"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87"/>
      <c r="O68" s="287"/>
      <c r="P68" s="287"/>
      <c r="Q68" s="287"/>
    </row>
    <row r="69" spans="2:17" ht="12.75"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87"/>
      <c r="O69" s="287"/>
      <c r="P69" s="287"/>
      <c r="Q69" s="287"/>
    </row>
    <row r="70" spans="2:17" ht="12.75"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87"/>
      <c r="O70" s="287"/>
      <c r="P70" s="287"/>
      <c r="Q70" s="287"/>
    </row>
    <row r="71" spans="2:17" ht="12.75"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87"/>
      <c r="O71" s="287"/>
      <c r="P71" s="287"/>
      <c r="Q71" s="287"/>
    </row>
    <row r="72" spans="2:17" ht="12.75"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87"/>
      <c r="O72" s="287"/>
      <c r="P72" s="287"/>
      <c r="Q72" s="287"/>
    </row>
    <row r="73" spans="2:17" ht="12.75"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87"/>
      <c r="O73" s="287"/>
      <c r="P73" s="287"/>
      <c r="Q73" s="287"/>
    </row>
    <row r="74" spans="2:17" ht="12.75"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87"/>
      <c r="O74" s="287"/>
      <c r="P74" s="287"/>
      <c r="Q74" s="287"/>
    </row>
    <row r="75" spans="2:17" ht="12.75"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87"/>
      <c r="O75" s="287"/>
      <c r="P75" s="287"/>
      <c r="Q75" s="287"/>
    </row>
    <row r="76" spans="2:17" ht="12.75"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87"/>
      <c r="O76" s="287"/>
      <c r="P76" s="287"/>
      <c r="Q76" s="287"/>
    </row>
    <row r="77" spans="2:17" ht="12.75"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87"/>
      <c r="O77" s="287"/>
      <c r="P77" s="287"/>
      <c r="Q77" s="287"/>
    </row>
    <row r="78" spans="2:17" ht="12.75"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87"/>
      <c r="O78" s="287"/>
      <c r="P78" s="287"/>
      <c r="Q78" s="287"/>
    </row>
    <row r="79" spans="2:17" ht="12.75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87"/>
      <c r="O79" s="287"/>
      <c r="P79" s="287"/>
      <c r="Q79" s="287"/>
    </row>
    <row r="80" spans="2:17" ht="12.75"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87"/>
      <c r="O80" s="287"/>
      <c r="P80" s="287"/>
      <c r="Q80" s="287"/>
    </row>
    <row r="81" spans="2:17" ht="12.75"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87"/>
      <c r="O81" s="287"/>
      <c r="P81" s="287"/>
      <c r="Q81" s="287"/>
    </row>
    <row r="82" spans="2:17" ht="12.75"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87"/>
      <c r="O82" s="287"/>
      <c r="P82" s="287"/>
      <c r="Q82" s="287"/>
    </row>
    <row r="83" spans="2:17" ht="12.75"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87"/>
      <c r="O83" s="287"/>
      <c r="P83" s="287"/>
      <c r="Q83" s="287"/>
    </row>
    <row r="84" spans="2:17" ht="12.75"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87"/>
      <c r="O84" s="287"/>
      <c r="P84" s="287"/>
      <c r="Q84" s="287"/>
    </row>
    <row r="85" spans="2:17" ht="12.75"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87"/>
      <c r="O85" s="287"/>
      <c r="P85" s="287"/>
      <c r="Q85" s="287"/>
    </row>
    <row r="86" spans="2:17" ht="12.75"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87"/>
      <c r="O86" s="287"/>
      <c r="P86" s="287"/>
      <c r="Q86" s="287"/>
    </row>
    <row r="87" spans="2:17" ht="12.75"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87"/>
      <c r="O87" s="287"/>
      <c r="P87" s="287"/>
      <c r="Q87" s="287"/>
    </row>
    <row r="88" spans="2:17" ht="12.75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87"/>
      <c r="O88" s="287"/>
      <c r="P88" s="287"/>
      <c r="Q88" s="287"/>
    </row>
    <row r="89" spans="2:17" ht="12.75"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87"/>
      <c r="O89" s="287"/>
      <c r="P89" s="287"/>
      <c r="Q89" s="287"/>
    </row>
    <row r="90" spans="2:17" ht="12.75"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87"/>
      <c r="O90" s="287"/>
      <c r="P90" s="287"/>
      <c r="Q90" s="287"/>
    </row>
    <row r="91" spans="2:17" ht="12.75"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87"/>
      <c r="O91" s="287"/>
      <c r="P91" s="287"/>
      <c r="Q91" s="287"/>
    </row>
    <row r="92" spans="2:17" ht="12.75"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87"/>
      <c r="O92" s="287"/>
      <c r="P92" s="287"/>
      <c r="Q92" s="287"/>
    </row>
    <row r="93" spans="2:17" ht="12.75"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87"/>
      <c r="O93" s="287"/>
      <c r="P93" s="287"/>
      <c r="Q93" s="287"/>
    </row>
    <row r="94" spans="2:17" ht="12.75"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87"/>
      <c r="O94" s="287"/>
      <c r="P94" s="287"/>
      <c r="Q94" s="287"/>
    </row>
    <row r="95" spans="2:17" ht="12.75"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87"/>
      <c r="O95" s="287"/>
      <c r="P95" s="287"/>
      <c r="Q95" s="287"/>
    </row>
    <row r="96" spans="2:17" ht="12.75"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87"/>
      <c r="O96" s="287"/>
      <c r="P96" s="287"/>
      <c r="Q96" s="287"/>
    </row>
    <row r="97" spans="2:17" ht="12.75"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87"/>
      <c r="O97" s="287"/>
      <c r="P97" s="287"/>
      <c r="Q97" s="287"/>
    </row>
    <row r="98" spans="2:17" ht="12.75"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87"/>
      <c r="O98" s="287"/>
      <c r="P98" s="287"/>
      <c r="Q98" s="287"/>
    </row>
    <row r="99" spans="2:17" ht="12.75"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87"/>
      <c r="O99" s="287"/>
      <c r="P99" s="287"/>
      <c r="Q99" s="287"/>
    </row>
    <row r="100" spans="2:17" ht="12.75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87"/>
      <c r="O100" s="287"/>
      <c r="P100" s="287"/>
      <c r="Q100" s="287"/>
    </row>
    <row r="101" spans="2:17" ht="12.75"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87"/>
      <c r="O101" s="287"/>
      <c r="P101" s="287"/>
      <c r="Q101" s="287"/>
    </row>
    <row r="102" spans="2:17" ht="12.75"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87"/>
      <c r="O102" s="287"/>
      <c r="P102" s="287"/>
      <c r="Q102" s="287"/>
    </row>
    <row r="103" spans="2:17" ht="12.75"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87"/>
      <c r="O103" s="287"/>
      <c r="P103" s="287"/>
      <c r="Q103" s="287"/>
    </row>
    <row r="104" spans="2:17" ht="12.75"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87"/>
      <c r="O104" s="287"/>
      <c r="P104" s="287"/>
      <c r="Q104" s="287"/>
    </row>
    <row r="105" spans="2:17" ht="12.75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87"/>
      <c r="O105" s="287"/>
      <c r="P105" s="287"/>
      <c r="Q105" s="287"/>
    </row>
    <row r="106" spans="2:17" ht="12.75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87"/>
      <c r="O106" s="287"/>
      <c r="P106" s="287"/>
      <c r="Q106" s="287"/>
    </row>
    <row r="107" spans="2:17" ht="12.75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87"/>
      <c r="O107" s="287"/>
      <c r="P107" s="287"/>
      <c r="Q107" s="287"/>
    </row>
    <row r="108" spans="2:17" ht="12.75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87"/>
      <c r="O108" s="287"/>
      <c r="P108" s="287"/>
      <c r="Q108" s="287"/>
    </row>
    <row r="109" spans="2:17" ht="12.75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87"/>
      <c r="O109" s="287"/>
      <c r="P109" s="287"/>
      <c r="Q109" s="287"/>
    </row>
    <row r="110" spans="2:17" ht="12.75"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87"/>
      <c r="O110" s="287"/>
      <c r="P110" s="287"/>
      <c r="Q110" s="287"/>
    </row>
    <row r="111" spans="2:17" ht="12.75"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87"/>
      <c r="O111" s="287"/>
      <c r="P111" s="287"/>
      <c r="Q111" s="287"/>
    </row>
    <row r="112" spans="2:17" ht="12.75"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87"/>
      <c r="O112" s="287"/>
      <c r="P112" s="287"/>
      <c r="Q112" s="287"/>
    </row>
    <row r="113" spans="2:17" ht="12.75"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87"/>
      <c r="O113" s="287"/>
      <c r="P113" s="287"/>
      <c r="Q113" s="287"/>
    </row>
    <row r="114" spans="2:17" ht="12.75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87"/>
      <c r="O114" s="287"/>
      <c r="P114" s="287"/>
      <c r="Q114" s="287"/>
    </row>
    <row r="115" spans="2:17" ht="12.75"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87"/>
      <c r="O115" s="287"/>
      <c r="P115" s="287"/>
      <c r="Q115" s="287"/>
    </row>
    <row r="116" spans="2:17" ht="12.75"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87"/>
      <c r="O116" s="287"/>
      <c r="P116" s="287"/>
      <c r="Q116" s="287"/>
    </row>
    <row r="117" spans="2:17" ht="12.75"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87"/>
      <c r="O117" s="287"/>
      <c r="P117" s="287"/>
      <c r="Q117" s="287"/>
    </row>
    <row r="118" spans="2:17" ht="12.75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87"/>
      <c r="O118" s="287"/>
      <c r="P118" s="287"/>
      <c r="Q118" s="287"/>
    </row>
    <row r="119" spans="2:17" ht="12.75"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87"/>
      <c r="O119" s="287"/>
      <c r="P119" s="287"/>
      <c r="Q119" s="287"/>
    </row>
    <row r="120" spans="2:17" ht="12.75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87"/>
      <c r="O120" s="287"/>
      <c r="P120" s="287"/>
      <c r="Q120" s="287"/>
    </row>
    <row r="121" spans="2:17" ht="12.75"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87"/>
      <c r="O121" s="287"/>
      <c r="P121" s="287"/>
      <c r="Q121" s="287"/>
    </row>
    <row r="122" spans="2:17" ht="12.75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87"/>
      <c r="O122" s="287"/>
      <c r="P122" s="287"/>
      <c r="Q122" s="287"/>
    </row>
    <row r="123" spans="2:17" ht="12.75"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87"/>
      <c r="O123" s="287"/>
      <c r="P123" s="287"/>
      <c r="Q123" s="287"/>
    </row>
    <row r="124" spans="2:17" ht="12.75"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87"/>
      <c r="O124" s="287"/>
      <c r="P124" s="287"/>
      <c r="Q124" s="287"/>
    </row>
    <row r="125" spans="2:17" ht="12.75"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87"/>
      <c r="O125" s="287"/>
      <c r="P125" s="287"/>
      <c r="Q125" s="287"/>
    </row>
    <row r="126" spans="2:17" ht="12.75"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87"/>
      <c r="O126" s="287"/>
      <c r="P126" s="287"/>
      <c r="Q126" s="287"/>
    </row>
    <row r="127" spans="2:17" ht="12.75"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87"/>
      <c r="O127" s="287"/>
      <c r="P127" s="287"/>
      <c r="Q127" s="287"/>
    </row>
    <row r="128" spans="2:17" ht="12.75"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87"/>
      <c r="O128" s="287"/>
      <c r="P128" s="287"/>
      <c r="Q128" s="287"/>
    </row>
    <row r="129" spans="2:17" ht="12.75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87"/>
      <c r="O129" s="287"/>
      <c r="P129" s="287"/>
      <c r="Q129" s="287"/>
    </row>
    <row r="130" spans="2:17" ht="12.75"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87"/>
      <c r="O130" s="287"/>
      <c r="P130" s="287"/>
      <c r="Q130" s="287"/>
    </row>
    <row r="131" spans="2:17" ht="12.75"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87"/>
      <c r="O131" s="287"/>
      <c r="P131" s="287"/>
      <c r="Q131" s="287"/>
    </row>
    <row r="132" spans="2:17" ht="12.75"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87"/>
      <c r="O132" s="287"/>
      <c r="P132" s="287"/>
      <c r="Q132" s="287"/>
    </row>
    <row r="133" spans="2:17" ht="12.75"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87"/>
      <c r="O133" s="287"/>
      <c r="P133" s="287"/>
      <c r="Q133" s="287"/>
    </row>
    <row r="134" spans="2:17" ht="12.75"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87"/>
      <c r="O134" s="287"/>
      <c r="P134" s="287"/>
      <c r="Q134" s="287"/>
    </row>
    <row r="135" spans="2:17" ht="12.75"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87"/>
      <c r="O135" s="287"/>
      <c r="P135" s="287"/>
      <c r="Q135" s="287"/>
    </row>
    <row r="136" spans="2:17" ht="12.75"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87"/>
      <c r="O136" s="287"/>
      <c r="P136" s="287"/>
      <c r="Q136" s="287"/>
    </row>
    <row r="137" spans="2:17" ht="12.75"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87"/>
      <c r="O137" s="287"/>
      <c r="P137" s="287"/>
      <c r="Q137" s="287"/>
    </row>
    <row r="138" spans="2:17" ht="12.75"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87"/>
      <c r="O138" s="287"/>
      <c r="P138" s="287"/>
      <c r="Q138" s="287"/>
    </row>
    <row r="139" spans="2:17" ht="12.75"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87"/>
      <c r="O139" s="287"/>
      <c r="P139" s="287"/>
      <c r="Q139" s="287"/>
    </row>
    <row r="140" spans="2:17" ht="12.75"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87"/>
      <c r="O140" s="287"/>
      <c r="P140" s="287"/>
      <c r="Q140" s="287"/>
    </row>
    <row r="141" spans="2:17" ht="12.75"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87"/>
      <c r="O141" s="287"/>
      <c r="P141" s="287"/>
      <c r="Q141" s="287"/>
    </row>
    <row r="142" spans="2:17" ht="12.75"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87"/>
      <c r="O142" s="287"/>
      <c r="P142" s="287"/>
      <c r="Q142" s="287"/>
    </row>
    <row r="143" spans="2:17" ht="12.75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87"/>
      <c r="O143" s="287"/>
      <c r="P143" s="287"/>
      <c r="Q143" s="287"/>
    </row>
    <row r="144" spans="2:17" ht="12.75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87"/>
      <c r="O144" s="287"/>
      <c r="P144" s="287"/>
      <c r="Q144" s="287"/>
    </row>
    <row r="145" spans="2:17" ht="12.75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87"/>
      <c r="O145" s="287"/>
      <c r="P145" s="287"/>
      <c r="Q145" s="287"/>
    </row>
    <row r="146" spans="2:17" ht="12.75"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87"/>
      <c r="O146" s="287"/>
      <c r="P146" s="287"/>
      <c r="Q146" s="287"/>
    </row>
    <row r="147" spans="2:17" ht="12.75"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87"/>
      <c r="O147" s="287"/>
      <c r="P147" s="287"/>
      <c r="Q147" s="287"/>
    </row>
    <row r="148" spans="2:17" ht="12.75"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87"/>
      <c r="O148" s="287"/>
      <c r="P148" s="287"/>
      <c r="Q148" s="287"/>
    </row>
    <row r="149" spans="2:17" ht="12.75"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87"/>
      <c r="O149" s="287"/>
      <c r="P149" s="287"/>
      <c r="Q149" s="287"/>
    </row>
    <row r="150" spans="2:17" ht="12.75"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87"/>
      <c r="O150" s="287"/>
      <c r="P150" s="287"/>
      <c r="Q150" s="287"/>
    </row>
    <row r="151" spans="2:17" ht="12.75"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87"/>
      <c r="O151" s="287"/>
      <c r="P151" s="287"/>
      <c r="Q151" s="287"/>
    </row>
    <row r="152" spans="2:17" ht="12.75"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87"/>
      <c r="O152" s="287"/>
      <c r="P152" s="287"/>
      <c r="Q152" s="287"/>
    </row>
    <row r="153" spans="2:17" ht="12.75"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87"/>
      <c r="O153" s="287"/>
      <c r="P153" s="287"/>
      <c r="Q153" s="287"/>
    </row>
    <row r="154" spans="2:17" ht="12.75"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87"/>
      <c r="O154" s="287"/>
      <c r="P154" s="287"/>
      <c r="Q154" s="287"/>
    </row>
    <row r="155" spans="2:17" ht="12.75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87"/>
      <c r="O155" s="287"/>
      <c r="P155" s="287"/>
      <c r="Q155" s="287"/>
    </row>
    <row r="156" spans="2:17" ht="12.75"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87"/>
      <c r="O156" s="287"/>
      <c r="P156" s="287"/>
      <c r="Q156" s="287"/>
    </row>
    <row r="157" spans="2:17" ht="12.75"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87"/>
      <c r="O157" s="287"/>
      <c r="P157" s="287"/>
      <c r="Q157" s="287"/>
    </row>
    <row r="158" spans="2:17" ht="12.75"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87"/>
      <c r="O158" s="287"/>
      <c r="P158" s="287"/>
      <c r="Q158" s="287"/>
    </row>
    <row r="159" spans="2:17" ht="12.75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87"/>
      <c r="O159" s="287"/>
      <c r="P159" s="287"/>
      <c r="Q159" s="287"/>
    </row>
    <row r="160" spans="2:17" ht="12.75"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87"/>
      <c r="O160" s="287"/>
      <c r="P160" s="287"/>
      <c r="Q160" s="287"/>
    </row>
    <row r="161" spans="2:17" ht="12.75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87"/>
      <c r="O161" s="287"/>
      <c r="P161" s="287"/>
      <c r="Q161" s="287"/>
    </row>
    <row r="162" spans="2:17" ht="12.75"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87"/>
      <c r="O162" s="287"/>
      <c r="P162" s="287"/>
      <c r="Q162" s="287"/>
    </row>
    <row r="163" spans="2:17" ht="12.75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87"/>
      <c r="O163" s="287"/>
      <c r="P163" s="287"/>
      <c r="Q163" s="287"/>
    </row>
    <row r="164" spans="2:17" ht="12.75"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87"/>
      <c r="O164" s="287"/>
      <c r="P164" s="287"/>
      <c r="Q164" s="287"/>
    </row>
    <row r="165" spans="2:17" ht="12.75"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87"/>
      <c r="O165" s="287"/>
      <c r="P165" s="287"/>
      <c r="Q165" s="287"/>
    </row>
    <row r="166" spans="2:17" ht="12.75"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87"/>
      <c r="O166" s="287"/>
      <c r="P166" s="287"/>
      <c r="Q166" s="287"/>
    </row>
    <row r="167" spans="2:17" ht="12.75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87"/>
      <c r="O167" s="287"/>
      <c r="P167" s="287"/>
      <c r="Q167" s="287"/>
    </row>
    <row r="168" spans="2:17" ht="12.75"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87"/>
      <c r="O168" s="287"/>
      <c r="P168" s="287"/>
      <c r="Q168" s="287"/>
    </row>
    <row r="169" spans="2:17" ht="12.75"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87"/>
      <c r="O169" s="287"/>
      <c r="P169" s="287"/>
      <c r="Q169" s="287"/>
    </row>
    <row r="170" spans="2:17" ht="12.75"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87"/>
      <c r="O170" s="287"/>
      <c r="P170" s="287"/>
      <c r="Q170" s="287"/>
    </row>
    <row r="171" spans="2:17" ht="12.75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87"/>
      <c r="O171" s="287"/>
      <c r="P171" s="287"/>
      <c r="Q171" s="287"/>
    </row>
    <row r="172" spans="2:17" ht="12.75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87"/>
      <c r="O172" s="287"/>
      <c r="P172" s="287"/>
      <c r="Q172" s="287"/>
    </row>
    <row r="173" spans="2:17" ht="12.75"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87"/>
      <c r="O173" s="287"/>
      <c r="P173" s="287"/>
      <c r="Q173" s="287"/>
    </row>
    <row r="174" spans="2:17" ht="12.75"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87"/>
      <c r="O174" s="287"/>
      <c r="P174" s="287"/>
      <c r="Q174" s="287"/>
    </row>
    <row r="175" spans="2:17" ht="12.75"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87"/>
      <c r="O175" s="287"/>
      <c r="P175" s="287"/>
      <c r="Q175" s="287"/>
    </row>
    <row r="176" spans="2:17" ht="12.75"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87"/>
      <c r="O176" s="287"/>
      <c r="P176" s="287"/>
      <c r="Q176" s="287"/>
    </row>
    <row r="177" spans="2:17" ht="12.75"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87"/>
      <c r="O177" s="287"/>
      <c r="P177" s="287"/>
      <c r="Q177" s="287"/>
    </row>
    <row r="178" spans="2:17" ht="12.75"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87"/>
      <c r="O178" s="287"/>
      <c r="P178" s="287"/>
      <c r="Q178" s="287"/>
    </row>
    <row r="179" spans="2:17" ht="12.75"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87"/>
      <c r="O179" s="287"/>
      <c r="P179" s="287"/>
      <c r="Q179" s="287"/>
    </row>
    <row r="180" spans="2:17" ht="12.75"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87"/>
      <c r="O180" s="287"/>
      <c r="P180" s="287"/>
      <c r="Q180" s="287"/>
    </row>
    <row r="181" spans="2:17" ht="12.75"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87"/>
      <c r="O181" s="287"/>
      <c r="P181" s="287"/>
      <c r="Q181" s="287"/>
    </row>
    <row r="182" spans="2:17" ht="12.75"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87"/>
      <c r="O182" s="287"/>
      <c r="P182" s="287"/>
      <c r="Q182" s="287"/>
    </row>
    <row r="183" spans="2:17" ht="12.75"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87"/>
      <c r="O183" s="287"/>
      <c r="P183" s="287"/>
      <c r="Q183" s="287"/>
    </row>
    <row r="184" spans="2:17" ht="12.75"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87"/>
      <c r="O184" s="287"/>
      <c r="P184" s="287"/>
      <c r="Q184" s="287"/>
    </row>
    <row r="185" spans="2:17" ht="12.75"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87"/>
      <c r="O185" s="287"/>
      <c r="P185" s="287"/>
      <c r="Q185" s="287"/>
    </row>
    <row r="186" spans="2:17" ht="12.75"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87"/>
      <c r="O186" s="287"/>
      <c r="P186" s="287"/>
      <c r="Q186" s="287"/>
    </row>
    <row r="187" spans="2:17" ht="12.75"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87"/>
      <c r="O187" s="287"/>
      <c r="P187" s="287"/>
      <c r="Q187" s="287"/>
    </row>
    <row r="188" spans="2:17" ht="12.75"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87"/>
      <c r="O188" s="287"/>
      <c r="P188" s="287"/>
      <c r="Q188" s="287"/>
    </row>
    <row r="189" spans="2:17" ht="12.75"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87"/>
      <c r="O189" s="287"/>
      <c r="P189" s="287"/>
      <c r="Q189" s="287"/>
    </row>
    <row r="190" spans="2:17" ht="12.75"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87"/>
      <c r="O190" s="287"/>
      <c r="P190" s="287"/>
      <c r="Q190" s="287"/>
    </row>
    <row r="191" spans="2:17" ht="12.75"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87"/>
      <c r="O191" s="287"/>
      <c r="P191" s="287"/>
      <c r="Q191" s="287"/>
    </row>
    <row r="192" spans="2:17" ht="12.75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87"/>
      <c r="O192" s="287"/>
      <c r="P192" s="287"/>
      <c r="Q192" s="287"/>
    </row>
    <row r="193" spans="2:17" ht="12.7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87"/>
      <c r="O193" s="287"/>
      <c r="P193" s="287"/>
      <c r="Q193" s="287"/>
    </row>
    <row r="194" spans="2:17" ht="12.75"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87"/>
      <c r="O194" s="287"/>
      <c r="P194" s="287"/>
      <c r="Q194" s="287"/>
    </row>
    <row r="195" spans="2:17" ht="12.75"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87"/>
      <c r="O195" s="287"/>
      <c r="P195" s="287"/>
      <c r="Q195" s="287"/>
    </row>
    <row r="196" spans="2:17" ht="12.75"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87"/>
      <c r="O196" s="287"/>
      <c r="P196" s="287"/>
      <c r="Q196" s="287"/>
    </row>
    <row r="197" spans="2:17" ht="12.75"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87"/>
      <c r="O197" s="287"/>
      <c r="P197" s="287"/>
      <c r="Q197" s="287"/>
    </row>
    <row r="198" spans="2:17" ht="12.75"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87"/>
      <c r="O198" s="287"/>
      <c r="P198" s="287"/>
      <c r="Q198" s="287"/>
    </row>
    <row r="199" spans="2:17" ht="12.75"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87"/>
      <c r="O199" s="287"/>
      <c r="P199" s="287"/>
      <c r="Q199" s="287"/>
    </row>
    <row r="200" spans="2:17" ht="12.75"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87"/>
      <c r="O200" s="287"/>
      <c r="P200" s="287"/>
      <c r="Q200" s="287"/>
    </row>
    <row r="201" spans="2:17" ht="12.75"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87"/>
      <c r="O201" s="287"/>
      <c r="P201" s="287"/>
      <c r="Q201" s="287"/>
    </row>
    <row r="202" spans="2:17" ht="12.75"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87"/>
      <c r="O202" s="287"/>
      <c r="P202" s="287"/>
      <c r="Q202" s="287"/>
    </row>
    <row r="203" spans="2:17" ht="12.75"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87"/>
      <c r="O203" s="287"/>
      <c r="P203" s="287"/>
      <c r="Q203" s="287"/>
    </row>
    <row r="204" spans="2:17" ht="12.75"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87"/>
      <c r="O204" s="287"/>
      <c r="P204" s="287"/>
      <c r="Q204" s="287"/>
    </row>
    <row r="205" spans="2:17" ht="12.75"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87"/>
      <c r="O205" s="287"/>
      <c r="P205" s="287"/>
      <c r="Q205" s="287"/>
    </row>
    <row r="206" spans="2:17" ht="12.75"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87"/>
      <c r="O206" s="287"/>
      <c r="P206" s="287"/>
      <c r="Q206" s="287"/>
    </row>
    <row r="207" spans="2:17" ht="12.75"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87"/>
      <c r="O207" s="287"/>
      <c r="P207" s="287"/>
      <c r="Q207" s="287"/>
    </row>
    <row r="208" spans="2:17" ht="12.75"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87"/>
      <c r="O208" s="287"/>
      <c r="P208" s="287"/>
      <c r="Q208" s="287"/>
    </row>
    <row r="209" spans="2:17" ht="12.75"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87"/>
      <c r="O209" s="287"/>
      <c r="P209" s="287"/>
      <c r="Q209" s="287"/>
    </row>
    <row r="210" spans="2:17" ht="12.75"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87"/>
      <c r="O210" s="287"/>
      <c r="P210" s="287"/>
      <c r="Q210" s="287"/>
    </row>
    <row r="211" spans="2:17" ht="12.75"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87"/>
      <c r="O211" s="287"/>
      <c r="P211" s="287"/>
      <c r="Q211" s="287"/>
    </row>
    <row r="212" spans="2:17" ht="12.75"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87"/>
      <c r="O212" s="287"/>
      <c r="P212" s="287"/>
      <c r="Q212" s="287"/>
    </row>
    <row r="213" spans="2:17" ht="12.75"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87"/>
      <c r="O213" s="287"/>
      <c r="P213" s="287"/>
      <c r="Q213" s="287"/>
    </row>
    <row r="214" spans="2:17" ht="12.75"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87"/>
      <c r="O214" s="287"/>
      <c r="P214" s="287"/>
      <c r="Q214" s="287"/>
    </row>
    <row r="215" spans="2:17" ht="12.75"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87"/>
      <c r="O215" s="287"/>
      <c r="P215" s="287"/>
      <c r="Q215" s="287"/>
    </row>
    <row r="216" spans="2:17" ht="12.75"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87"/>
      <c r="O216" s="287"/>
      <c r="P216" s="287"/>
      <c r="Q216" s="287"/>
    </row>
    <row r="217" spans="2:17" ht="12.75"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87"/>
      <c r="O217" s="287"/>
      <c r="P217" s="287"/>
      <c r="Q217" s="287"/>
    </row>
    <row r="218" spans="2:17" ht="12.75"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87"/>
      <c r="O218" s="287"/>
      <c r="P218" s="287"/>
      <c r="Q218" s="287"/>
    </row>
    <row r="219" spans="2:17" ht="12.75"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87"/>
      <c r="O219" s="287"/>
      <c r="P219" s="287"/>
      <c r="Q219" s="287"/>
    </row>
    <row r="220" spans="2:17" ht="12.75"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87"/>
      <c r="O220" s="287"/>
      <c r="P220" s="287"/>
      <c r="Q220" s="287"/>
    </row>
    <row r="221" spans="2:17" ht="12.75"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87"/>
      <c r="O221" s="287"/>
      <c r="P221" s="287"/>
      <c r="Q221" s="287"/>
    </row>
    <row r="222" spans="2:17" ht="12.75"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87"/>
      <c r="O222" s="287"/>
      <c r="P222" s="287"/>
      <c r="Q222" s="287"/>
    </row>
    <row r="223" spans="2:17" ht="12.75"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87"/>
      <c r="O223" s="287"/>
      <c r="P223" s="287"/>
      <c r="Q223" s="287"/>
    </row>
    <row r="224" spans="2:17" ht="12.75"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87"/>
      <c r="O224" s="287"/>
      <c r="P224" s="287"/>
      <c r="Q224" s="287"/>
    </row>
    <row r="225" spans="2:17" ht="12.75"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87"/>
      <c r="O225" s="287"/>
      <c r="P225" s="287"/>
      <c r="Q225" s="287"/>
    </row>
    <row r="226" spans="2:17" ht="12.75"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87"/>
      <c r="O226" s="287"/>
      <c r="P226" s="287"/>
      <c r="Q226" s="287"/>
    </row>
    <row r="227" spans="2:17" ht="12.75"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87"/>
      <c r="O227" s="287"/>
      <c r="P227" s="287"/>
      <c r="Q227" s="287"/>
    </row>
    <row r="228" spans="2:17" ht="12.75"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87"/>
      <c r="O228" s="287"/>
      <c r="P228" s="287"/>
      <c r="Q228" s="287"/>
    </row>
    <row r="229" spans="2:17" ht="12.75"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87"/>
      <c r="O229" s="287"/>
      <c r="P229" s="287"/>
      <c r="Q229" s="287"/>
    </row>
    <row r="230" spans="2:17" ht="12.75"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87"/>
      <c r="O230" s="287"/>
      <c r="P230" s="287"/>
      <c r="Q230" s="287"/>
    </row>
    <row r="231" spans="4:17" ht="12.75"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87"/>
      <c r="O231" s="287"/>
      <c r="P231" s="287"/>
      <c r="Q231" s="287"/>
    </row>
    <row r="232" spans="4:17" ht="12.75"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87"/>
      <c r="O232" s="287"/>
      <c r="P232" s="287"/>
      <c r="Q232" s="287"/>
    </row>
    <row r="233" spans="4:17" ht="12.75"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87"/>
      <c r="O233" s="287"/>
      <c r="P233" s="287"/>
      <c r="Q233" s="287"/>
    </row>
  </sheetData>
  <sheetProtection formatCells="0" formatColumns="0" formatRows="0"/>
  <mergeCells count="27">
    <mergeCell ref="D6:H6"/>
    <mergeCell ref="I6:M6"/>
    <mergeCell ref="A8:C8"/>
    <mergeCell ref="D9:H9"/>
    <mergeCell ref="I9:M9"/>
    <mergeCell ref="E7:F7"/>
    <mergeCell ref="J7:K7"/>
    <mergeCell ref="AH3:AH8"/>
    <mergeCell ref="N6:N8"/>
    <mergeCell ref="O6:O8"/>
    <mergeCell ref="P6:Q6"/>
    <mergeCell ref="P7:P8"/>
    <mergeCell ref="Q7:Q8"/>
    <mergeCell ref="R7:U7"/>
    <mergeCell ref="R8:T8"/>
    <mergeCell ref="D15:H15"/>
    <mergeCell ref="I15:M15"/>
    <mergeCell ref="E16:F16"/>
    <mergeCell ref="J16:K16"/>
    <mergeCell ref="N16:N18"/>
    <mergeCell ref="R13:U13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zoomScale="115" zoomScaleNormal="115" zoomScalePageLayoutView="0" workbookViewId="0" topLeftCell="A1">
      <selection activeCell="D7" sqref="D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278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266</v>
      </c>
      <c r="N5" s="11" t="s">
        <v>263</v>
      </c>
      <c r="O5" s="11" t="s">
        <v>265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0.03130215049871743</v>
      </c>
      <c r="D7" s="33">
        <f>'תשואות ודמי ניהול'!D12</f>
        <v>0.033024915702284385</v>
      </c>
      <c r="E7" s="33">
        <f>'תשואות ודמי ניהול'!D13</f>
        <v>0.033024915702284385</v>
      </c>
      <c r="F7" s="33">
        <f>+'תשואות ודמי ניהול'!D20</f>
        <v>0.06032115579633257</v>
      </c>
      <c r="G7" s="33">
        <f>+'תשואות ודמי ניהול'!D21</f>
        <v>-0.01592145403066647</v>
      </c>
      <c r="H7" s="33">
        <f>+'תשואות ודמי ניהול'!D22</f>
        <v>0.006943995537664449</v>
      </c>
      <c r="I7" s="33">
        <f>+'תשואות ודמי ניהול'!D23</f>
        <v>0.00851867361029024</v>
      </c>
      <c r="J7" s="33">
        <f>+'תשואות ודמי ניהול'!D24</f>
        <v>0.0013960862290753884</v>
      </c>
      <c r="K7" s="33">
        <f>+'תשואות ודמי ניהול'!D25</f>
        <v>-0.01242478832341043</v>
      </c>
      <c r="M7" s="33">
        <f>+'תשואות ודמי ניהול'!D26</f>
        <v>0.01665029574748189</v>
      </c>
      <c r="N7" s="33">
        <f>+'תשואות ודמי ניהול'!D27</f>
        <v>0.0009576415458147913</v>
      </c>
      <c r="O7" s="33">
        <f>+'תשואות ודמי ניהול'!D28</f>
        <v>0.0002530260772517501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2015-07-22T12:19:53Z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