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00" windowHeight="12405" activeTab="0"/>
  </bookViews>
  <sheets>
    <sheet name="קרן י וקרן י החדשה" sheetId="1" r:id="rId1"/>
  </sheets>
  <definedNames>
    <definedName name="_xlfn.COMPOUNDVALUE" hidden="1">#NAME?</definedName>
    <definedName name="_xlfn.CUBEMEMBER" hidden="1">#NAME?</definedName>
    <definedName name="_xlfn.CUBEVALUE" hidden="1">#NAME?</definedName>
    <definedName name="_xlfn.IFERROR" hidden="1">#NAME?</definedName>
    <definedName name="Ahuz_BaFoal">#REF!</definedName>
    <definedName name="Ahuz_Mekupa">#REF!</definedName>
    <definedName name="alfei_shah">#REF!</definedName>
    <definedName name="All_Assests_Lo_Sachir">#REF!</definedName>
    <definedName name="All_Assets">#REF!</definedName>
    <definedName name="All_Assets_Sachir">#REF!</definedName>
    <definedName name="All_Hasifa_Sheklit">#REF!</definedName>
    <definedName name="All_Kontzerni">#REF!</definedName>
    <definedName name="All_Madad">#REF!</definedName>
    <definedName name="All_Menayot">#REF!</definedName>
    <definedName name="Alternativ_Assets">#REF!</definedName>
    <definedName name="Anaf_Nadlan">#REF!</definedName>
    <definedName name="assests_lo_sachir">#REF!</definedName>
    <definedName name="assets_sachir">#REF!</definedName>
    <definedName name="Cube">#REF!</definedName>
    <definedName name="Date">#REF!</definedName>
    <definedName name="Elementari">#REF!</definedName>
    <definedName name="Haim_Yashan">#REF!</definedName>
    <definedName name="hashka_hull">#REF!</definedName>
    <definedName name="Hashka_tzmod_madad">#REF!</definedName>
    <definedName name="Hasifa_Ahuz_MeKupa">#REF!</definedName>
    <definedName name="Hasifa_LeMatbea">#REF!</definedName>
    <definedName name="Haska_No_Israel">#REF!</definedName>
    <definedName name="Hull">#REF!</definedName>
    <definedName name="Israel">#REF!</definedName>
    <definedName name="Kasher">#REF!</definedName>
    <definedName name="Kontzerni_Hull">#REF!</definedName>
    <definedName name="Kontzerni_Israel">#REF!</definedName>
    <definedName name="Kontzerni_Shikli">#REF!</definedName>
    <definedName name="Kontzerni_Tzmud_Madad">#REF!</definedName>
    <definedName name="Kontzrni_TZmud_Matah">#REF!</definedName>
    <definedName name="Kranot_Hashkaa">#REF!</definedName>
    <definedName name="Lo_Sahir">#REF!</definedName>
    <definedName name="Machir.N.B_Kranot_Haskaot">#REF!</definedName>
    <definedName name="Machir.n.b_Nadlan">#REF!</definedName>
    <definedName name="Machshir.n.b_Alternativ_Assets">#REF!</definedName>
    <definedName name="Machshir.n.b_Kontzerni">#REF!</definedName>
    <definedName name="Machshir.n.b_Kontzerni_No_Pik">#REF!</definedName>
    <definedName name="Machshir.n.b_Memshalti">#REF!</definedName>
    <definedName name="Machshir.n.b_Menayot">#REF!</definedName>
    <definedName name="Machshir.n.b_Mezuman">#REF!</definedName>
    <definedName name="Machshir.n.b_Other">#REF!</definedName>
    <definedName name="Machshir.n.b_pikdonot">#REF!</definedName>
    <definedName name="Maslul_Hull">#REF!</definedName>
    <definedName name="Matach">#REF!</definedName>
    <definedName name="Matah">#REF!</definedName>
    <definedName name="Matah_Hatzmada">#REF!</definedName>
    <definedName name="Max_Anaf_Boded">#REF!</definedName>
    <definedName name="Max_Anaf_Financials">#REF!</definedName>
    <definedName name="Max_Anaf_Nadlan_Ahzakot">#REF!</definedName>
    <definedName name="Max_Kvutzat_Lovim">#REF!</definedName>
    <definedName name="Max_Lo_Sahir_Not_Rated">#REF!</definedName>
    <definedName name="Max_Loveh_Boded">#REF!</definedName>
    <definedName name="Max_Matbea_Boded">#REF!</definedName>
    <definedName name="Max_Menaya_Bodedet">#REF!</definedName>
    <definedName name="Max_Not_Rated">#REF!</definedName>
    <definedName name="Memshalti_Sahir">#REF!</definedName>
    <definedName name="Memshalti_Shikili">#REF!</definedName>
    <definedName name="Memshalti_Shikli_Sahir">#REF!</definedName>
    <definedName name="Memshalti_Tzmud_Madad">#REF!</definedName>
    <definedName name="Menaiot">#REF!</definedName>
    <definedName name="Menayot_Hull">#REF!</definedName>
    <definedName name="Menayot_Israel">#REF!</definedName>
    <definedName name="Menora_91">#REF!</definedName>
    <definedName name="Menora_92">#REF!</definedName>
    <definedName name="Meuadot">#REF!</definedName>
    <definedName name="Mezuman">#REF!</definedName>
    <definedName name="Min_AA">#REF!</definedName>
    <definedName name="Min_AA_and_Up">#REF!</definedName>
    <definedName name="min_AA_vamala">#REF!</definedName>
    <definedName name="Min_ETF_From_Stocks_Hull">#REF!</definedName>
    <definedName name="Mivtachim_Hevra_Menaelt">#REF!</definedName>
    <definedName name="Nadlan">#REF!</definedName>
    <definedName name="Other">#REF!</definedName>
    <definedName name="Pikdonot">#REF!</definedName>
    <definedName name="Sahir">#REF!</definedName>
    <definedName name="Shkalim">#REF!</definedName>
    <definedName name="Shomera">#REF!</definedName>
    <definedName name="Shovi">#REF!</definedName>
    <definedName name="Tvach_Katzar">#REF!</definedName>
    <definedName name="Tzmud_Madad">#REF!</definedName>
    <definedName name="_xlnm.Print_Area" localSheetId="0">'קרן י וקרן י החדשה'!$A$1:$G$25</definedName>
    <definedName name="Yeter_From_Israel_Stocks">#REF!</definedName>
    <definedName name="yeter_metoch_israel">#REF!</definedName>
  </definedNames>
  <calcPr fullCalcOnLoad="1"/>
</workbook>
</file>

<file path=xl/sharedStrings.xml><?xml version="1.0" encoding="utf-8"?>
<sst xmlns="http://schemas.openxmlformats.org/spreadsheetml/2006/main" count="61" uniqueCount="43">
  <si>
    <t>אפיק השקעה</t>
  </si>
  <si>
    <t>שיעור חשיפה צפוי לשנת 2012</t>
  </si>
  <si>
    <t>טווח סטייה</t>
  </si>
  <si>
    <t>גבולות שיעור חשיפה 2012</t>
  </si>
  <si>
    <t>מדד יחוס צפוי 2012</t>
  </si>
  <si>
    <t>מ</t>
  </si>
  <si>
    <t>עד</t>
  </si>
  <si>
    <t>מניות</t>
  </si>
  <si>
    <t>מניות ואופציות בישראל</t>
  </si>
  <si>
    <t>מדד ת"א 100</t>
  </si>
  <si>
    <t>מניות ואופציות בחו"ל</t>
  </si>
  <si>
    <t>MSCI AC World</t>
  </si>
  <si>
    <t xml:space="preserve"> +/- 6%</t>
  </si>
  <si>
    <t xml:space="preserve">מדד ת"א 100 - 45% , 55% - מדד MSCI AC WORLD   </t>
  </si>
  <si>
    <t>אג"ח ממשלתי בישראל ובחו"ל</t>
  </si>
  <si>
    <t xml:space="preserve"> +/- 5%</t>
  </si>
  <si>
    <t>אגח ממשלתי כללי</t>
  </si>
  <si>
    <t>אג"ח קונצרני</t>
  </si>
  <si>
    <t>אג"ח קונצרני בישראל</t>
  </si>
  <si>
    <t>אגח קונצרני כללי</t>
  </si>
  <si>
    <t>אג"ח קונצרני בחו"ל</t>
  </si>
  <si>
    <t xml:space="preserve">ML GLOBAL CORPORATE INDEX </t>
  </si>
  <si>
    <t>ML GLOBAL CORPORATE INDEX -20% ,
 אג"ח קונצרני כללי - 80%</t>
  </si>
  <si>
    <t>פקדונות ארוכים בבנקים</t>
  </si>
  <si>
    <t>מדד אגח ממשלתי מדד 5-10</t>
  </si>
  <si>
    <t>קרנות השקעה נדל"ן/נדלן מניב</t>
  </si>
  <si>
    <t>אחר</t>
  </si>
  <si>
    <t>השקעות אלטרנטיביות</t>
  </si>
  <si>
    <t>קרנות השקעה (ללא נדל"ן)</t>
  </si>
  <si>
    <t>BLOOMBERG REIT - 20% , MSCI AC WORLD - 60%  , ML US HY MASTER2 - 20%</t>
  </si>
  <si>
    <t>סה"כ תיק</t>
  </si>
  <si>
    <t xml:space="preserve">חשיפה למט"ח </t>
  </si>
  <si>
    <t/>
  </si>
  <si>
    <t>סה"כ מניות 
(כולל תעודות סל, אופציות וקרנות נאמנות)</t>
  </si>
  <si>
    <t>סה"כ אג"ח קונצרני 
(כולל קרנות נאמנות ותעודות סל)</t>
  </si>
  <si>
    <t>סה"כ אחר*</t>
  </si>
  <si>
    <t>*בסעיף אחר נכללים נכסים אשר לא נכללו באפיקים שלעיל, לרבות: קרנות השקעה לסוגיהן, קרנות גידור, מניות או הלוואות לא סחירות של נכסי נדל"ן המוחזקים באמצעות שותפות/חברות בחו"ל, נדל"ן מניב, ומוצרים מובנים מורכבים.</t>
  </si>
  <si>
    <t>שיעור חשיפה ליום 31/12/2011</t>
  </si>
  <si>
    <t>קרן י' וקרן י' החדשה</t>
  </si>
  <si>
    <t>ריבית בנק ישראל</t>
  </si>
  <si>
    <t>**מזומן</t>
  </si>
  <si>
    <t>**סעיף מזומן כולל התאמת נגזרות וחוזים עתידים שלא נכללו באפיק מוגדר.</t>
  </si>
  <si>
    <t>***מובהר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</si>
</sst>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₪&quot;\ #,##0"/>
    <numFmt numFmtId="166" formatCode="_ * #,##0_ ;_ * \-#,##0_ ;_ * &quot;-&quot;??_ ;_ @_ "/>
  </numFmts>
  <fonts count="49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8"/>
      <name val="Arial"/>
      <family val="2"/>
    </font>
    <font>
      <b/>
      <sz val="11"/>
      <color indexed="51"/>
      <name val="Arial"/>
      <family val="2"/>
    </font>
    <font>
      <b/>
      <u val="single"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5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2"/>
      <color rgb="FFFFC000"/>
      <name val="Calibri"/>
      <family val="2"/>
    </font>
    <font>
      <b/>
      <sz val="11"/>
      <color rgb="FFFFC000"/>
      <name val="Calibri"/>
      <family val="2"/>
    </font>
    <font>
      <b/>
      <u val="single"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25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  <xf numFmtId="0" fontId="44" fillId="0" borderId="0" xfId="35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4" fillId="33" borderId="10" xfId="35" applyFont="1" applyFill="1" applyBorder="1" applyAlignment="1" applyProtection="1">
      <alignment horizontal="center" vertical="center"/>
      <protection/>
    </xf>
    <xf numFmtId="0" fontId="44" fillId="33" borderId="11" xfId="35" applyFont="1" applyFill="1" applyBorder="1" applyAlignment="1" applyProtection="1">
      <alignment horizontal="center" vertical="center"/>
      <protection/>
    </xf>
    <xf numFmtId="0" fontId="45" fillId="33" borderId="12" xfId="35" applyFont="1" applyFill="1" applyBorder="1" applyAlignment="1" applyProtection="1">
      <alignment horizontal="center" vertical="center"/>
      <protection/>
    </xf>
    <xf numFmtId="0" fontId="45" fillId="33" borderId="13" xfId="35" applyFont="1" applyFill="1" applyBorder="1" applyAlignment="1" applyProtection="1">
      <alignment horizontal="center" vertical="center" wrapText="1"/>
      <protection/>
    </xf>
    <xf numFmtId="0" fontId="45" fillId="33" borderId="14" xfId="35" applyFont="1" applyFill="1" applyBorder="1" applyAlignment="1" applyProtection="1">
      <alignment horizontal="center" vertical="center" wrapText="1"/>
      <protection/>
    </xf>
    <xf numFmtId="0" fontId="45" fillId="33" borderId="15" xfId="35" applyFont="1" applyFill="1" applyBorder="1" applyAlignment="1" applyProtection="1">
      <alignment horizontal="center" vertical="center"/>
      <protection/>
    </xf>
    <xf numFmtId="0" fontId="45" fillId="33" borderId="16" xfId="35" applyFont="1" applyFill="1" applyBorder="1" applyAlignment="1" applyProtection="1">
      <alignment horizontal="center" vertical="center" wrapText="1"/>
      <protection/>
    </xf>
    <xf numFmtId="0" fontId="45" fillId="33" borderId="17" xfId="35" applyFont="1" applyFill="1" applyBorder="1" applyAlignment="1" applyProtection="1">
      <alignment horizontal="center" vertical="center" wrapText="1"/>
      <protection/>
    </xf>
    <xf numFmtId="0" fontId="45" fillId="33" borderId="18" xfId="35" applyFont="1" applyFill="1" applyBorder="1" applyAlignment="1" applyProtection="1">
      <alignment vertical="center" wrapText="1"/>
      <protection/>
    </xf>
    <xf numFmtId="0" fontId="46" fillId="34" borderId="13" xfId="35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42" fillId="34" borderId="13" xfId="0" applyFont="1" applyFill="1" applyBorder="1" applyAlignment="1" applyProtection="1">
      <alignment vertical="center" wrapText="1"/>
      <protection/>
    </xf>
    <xf numFmtId="0" fontId="0" fillId="34" borderId="13" xfId="35" applyFill="1" applyBorder="1" applyAlignment="1" applyProtection="1">
      <alignment horizontal="center" vertical="center"/>
      <protection/>
    </xf>
    <xf numFmtId="10" fontId="0" fillId="34" borderId="13" xfId="0" applyNumberFormat="1" applyFill="1" applyBorder="1" applyAlignment="1" applyProtection="1">
      <alignment horizontal="center" vertical="center"/>
      <protection/>
    </xf>
    <xf numFmtId="164" fontId="0" fillId="34" borderId="13" xfId="36" applyNumberFormat="1" applyFont="1" applyFill="1" applyBorder="1" applyAlignment="1" applyProtection="1">
      <alignment horizontal="center" vertical="center"/>
      <protection/>
    </xf>
    <xf numFmtId="164" fontId="0" fillId="34" borderId="13" xfId="36" applyNumberFormat="1" applyFont="1" applyFill="1" applyBorder="1" applyAlignment="1" applyProtection="1">
      <alignment vertical="center"/>
      <protection/>
    </xf>
    <xf numFmtId="164" fontId="0" fillId="34" borderId="13" xfId="36" applyNumberFormat="1" applyFont="1" applyFill="1" applyBorder="1" applyAlignment="1" applyProtection="1">
      <alignment vertical="center" wrapText="1"/>
      <protection/>
    </xf>
    <xf numFmtId="10" fontId="42" fillId="34" borderId="13" xfId="36" applyNumberFormat="1" applyFont="1" applyFill="1" applyBorder="1" applyAlignment="1" applyProtection="1">
      <alignment horizontal="center" vertical="center"/>
      <protection/>
    </xf>
    <xf numFmtId="0" fontId="47" fillId="34" borderId="13" xfId="35" applyFont="1" applyFill="1" applyBorder="1" applyAlignment="1" applyProtection="1">
      <alignment horizontal="center" vertical="center" wrapText="1"/>
      <protection/>
    </xf>
    <xf numFmtId="164" fontId="0" fillId="34" borderId="13" xfId="36" applyNumberFormat="1" applyFont="1" applyFill="1" applyBorder="1" applyAlignment="1" applyProtection="1">
      <alignment horizontal="center" vertical="center" wrapText="1"/>
      <protection/>
    </xf>
    <xf numFmtId="0" fontId="48" fillId="34" borderId="13" xfId="35" applyFont="1" applyFill="1" applyBorder="1" applyAlignment="1" applyProtection="1">
      <alignment horizontal="center" vertical="center" wrapText="1"/>
      <protection/>
    </xf>
    <xf numFmtId="164" fontId="42" fillId="34" borderId="13" xfId="36" applyNumberFormat="1" applyFont="1" applyFill="1" applyBorder="1" applyAlignment="1" applyProtection="1">
      <alignment horizontal="center" vertical="center"/>
      <protection/>
    </xf>
    <xf numFmtId="9" fontId="42" fillId="34" borderId="13" xfId="36" applyNumberFormat="1" applyFont="1" applyFill="1" applyBorder="1" applyAlignment="1" applyProtection="1">
      <alignment horizontal="center" vertical="center"/>
      <protection/>
    </xf>
    <xf numFmtId="9" fontId="42" fillId="34" borderId="13" xfId="36" applyNumberFormat="1" applyFont="1" applyFill="1" applyBorder="1" applyAlignment="1" applyProtection="1">
      <alignment horizontal="center" vertical="center" wrapText="1"/>
      <protection/>
    </xf>
    <xf numFmtId="10" fontId="42" fillId="34" borderId="13" xfId="36" applyNumberFormat="1" applyFont="1" applyFill="1" applyBorder="1" applyAlignment="1" applyProtection="1">
      <alignment horizontal="center" vertical="center" wrapText="1"/>
      <protection/>
    </xf>
    <xf numFmtId="0" fontId="42" fillId="34" borderId="13" xfId="35" applyFont="1" applyFill="1" applyBorder="1" applyAlignment="1" applyProtection="1">
      <alignment horizontal="center" vertical="center"/>
      <protection/>
    </xf>
    <xf numFmtId="164" fontId="42" fillId="34" borderId="13" xfId="0" applyNumberFormat="1" applyFont="1" applyFill="1" applyBorder="1" applyAlignment="1" applyProtection="1">
      <alignment horizontal="center" vertical="center"/>
      <protection/>
    </xf>
    <xf numFmtId="0" fontId="42" fillId="34" borderId="13" xfId="35" applyFont="1" applyFill="1" applyBorder="1" applyAlignment="1" applyProtection="1">
      <alignment horizontal="center" vertical="center" readingOrder="2"/>
      <protection/>
    </xf>
    <xf numFmtId="0" fontId="0" fillId="34" borderId="13" xfId="35" applyFont="1" applyFill="1" applyBorder="1" applyAlignment="1" applyProtection="1">
      <alignment horizontal="center" vertical="center"/>
      <protection/>
    </xf>
    <xf numFmtId="164" fontId="0" fillId="34" borderId="13" xfId="0" applyNumberFormat="1" applyFill="1" applyBorder="1" applyAlignment="1" applyProtection="1">
      <alignment horizontal="center" vertical="center"/>
      <protection/>
    </xf>
    <xf numFmtId="9" fontId="0" fillId="34" borderId="13" xfId="36" applyNumberFormat="1" applyFont="1" applyFill="1" applyBorder="1" applyAlignment="1" applyProtection="1">
      <alignment horizontal="center" vertical="center"/>
      <protection/>
    </xf>
    <xf numFmtId="0" fontId="48" fillId="34" borderId="13" xfId="35" applyFont="1" applyFill="1" applyBorder="1" applyAlignment="1" applyProtection="1">
      <alignment horizontal="center" vertical="center" wrapText="1" readingOrder="2"/>
      <protection/>
    </xf>
    <xf numFmtId="10" fontId="0" fillId="34" borderId="13" xfId="36" applyNumberFormat="1" applyFont="1" applyFill="1" applyBorder="1" applyAlignment="1" applyProtection="1">
      <alignment horizontal="center" vertical="center"/>
      <protection/>
    </xf>
    <xf numFmtId="164" fontId="0" fillId="34" borderId="13" xfId="0" applyNumberFormat="1" applyFont="1" applyFill="1" applyBorder="1" applyAlignment="1" applyProtection="1">
      <alignment horizontal="center" vertical="center"/>
      <protection/>
    </xf>
    <xf numFmtId="0" fontId="42" fillId="34" borderId="13" xfId="35" applyFont="1" applyFill="1" applyBorder="1" applyAlignment="1" applyProtection="1">
      <alignment horizontal="center" vertical="center" readingOrder="1"/>
      <protection/>
    </xf>
    <xf numFmtId="9" fontId="42" fillId="34" borderId="13" xfId="36" applyNumberFormat="1" applyFont="1" applyFill="1" applyBorder="1" applyAlignment="1" applyProtection="1">
      <alignment horizontal="center"/>
      <protection/>
    </xf>
    <xf numFmtId="0" fontId="42" fillId="34" borderId="13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 horizontal="right" readingOrder="2"/>
      <protection/>
    </xf>
    <xf numFmtId="0" fontId="0" fillId="34" borderId="0" xfId="0" applyFont="1" applyFill="1" applyBorder="1" applyAlignment="1" applyProtection="1">
      <alignment horizontal="right" vertical="center" readingOrder="2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35" applyFont="1" applyFill="1" applyBorder="1" applyAlignment="1" applyProtection="1">
      <alignment horizontal="right" vertical="center" readingOrder="2"/>
      <protection/>
    </xf>
    <xf numFmtId="0" fontId="45" fillId="33" borderId="20" xfId="35" applyFont="1" applyFill="1" applyBorder="1" applyAlignment="1" applyProtection="1">
      <alignment horizontal="center" vertical="center" wrapText="1"/>
      <protection/>
    </xf>
    <xf numFmtId="0" fontId="45" fillId="33" borderId="16" xfId="3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12" xfId="35"/>
    <cellStyle name="Percent" xfId="36"/>
    <cellStyle name="Percent 2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rightToLeft="1" tabSelected="1" zoomScaleSheetLayoutView="115" zoomScalePageLayoutView="0" workbookViewId="0" topLeftCell="A1">
      <selection activeCell="D2" sqref="D2:D3"/>
    </sheetView>
  </sheetViews>
  <sheetFormatPr defaultColWidth="9.140625" defaultRowHeight="15" outlineLevelRow="1"/>
  <cols>
    <col min="1" max="1" width="41.8515625" style="1" customWidth="1"/>
    <col min="2" max="2" width="16.7109375" style="4" customWidth="1"/>
    <col min="3" max="3" width="13.421875" style="0" customWidth="1"/>
    <col min="4" max="4" width="9.00390625" style="0" customWidth="1"/>
    <col min="5" max="5" width="8.140625" style="3" customWidth="1"/>
    <col min="6" max="6" width="8.28125" style="3" customWidth="1"/>
    <col min="7" max="7" width="62.28125" style="0" customWidth="1"/>
    <col min="8" max="8" width="45.421875" style="0" bestFit="1" customWidth="1"/>
    <col min="9" max="9" width="15.00390625" style="4" bestFit="1" customWidth="1"/>
    <col min="14" max="14" width="36.8515625" style="0" bestFit="1" customWidth="1"/>
  </cols>
  <sheetData>
    <row r="1" spans="1:12" ht="15.75">
      <c r="A1" s="9" t="s">
        <v>38</v>
      </c>
      <c r="B1" s="10"/>
      <c r="C1" s="10"/>
      <c r="D1" s="10"/>
      <c r="E1" s="10"/>
      <c r="F1" s="10"/>
      <c r="G1" s="10"/>
      <c r="H1" s="7"/>
      <c r="I1" s="7"/>
      <c r="J1" s="7"/>
      <c r="K1" s="7"/>
      <c r="L1" s="8"/>
    </row>
    <row r="2" spans="1:7" s="5" customFormat="1" ht="45" customHeight="1">
      <c r="A2" s="11" t="s">
        <v>0</v>
      </c>
      <c r="B2" s="57" t="s">
        <v>37</v>
      </c>
      <c r="C2" s="57" t="s">
        <v>1</v>
      </c>
      <c r="D2" s="57" t="s">
        <v>2</v>
      </c>
      <c r="E2" s="12" t="s">
        <v>3</v>
      </c>
      <c r="F2" s="12"/>
      <c r="G2" s="13" t="s">
        <v>4</v>
      </c>
    </row>
    <row r="3" spans="1:7" s="5" customFormat="1" ht="15">
      <c r="A3" s="14"/>
      <c r="B3" s="58"/>
      <c r="C3" s="58"/>
      <c r="D3" s="58"/>
      <c r="E3" s="15" t="s">
        <v>5</v>
      </c>
      <c r="F3" s="16" t="s">
        <v>6</v>
      </c>
      <c r="G3" s="17"/>
    </row>
    <row r="4" spans="1:7" s="2" customFormat="1" ht="15" hidden="1" outlineLevel="1">
      <c r="A4" s="18" t="s">
        <v>7</v>
      </c>
      <c r="B4" s="19"/>
      <c r="C4" s="19"/>
      <c r="D4" s="20"/>
      <c r="E4" s="21"/>
      <c r="F4" s="21"/>
      <c r="G4" s="20"/>
    </row>
    <row r="5" spans="1:7" ht="15" hidden="1" outlineLevel="1">
      <c r="A5" s="22" t="s">
        <v>8</v>
      </c>
      <c r="B5" s="23" t="e">
        <f>_xlfn.CUBEVALUE(Cube,Date,#REF!,#REF!,Ahuz_BaFoal)</f>
        <v>#REF!</v>
      </c>
      <c r="C5" s="24">
        <v>0.15</v>
      </c>
      <c r="D5" s="25"/>
      <c r="E5" s="26"/>
      <c r="F5" s="26"/>
      <c r="G5" s="27" t="s">
        <v>9</v>
      </c>
    </row>
    <row r="6" spans="1:7" ht="15" hidden="1" outlineLevel="1">
      <c r="A6" s="28" t="s">
        <v>10</v>
      </c>
      <c r="B6" s="23" t="e">
        <f>_xlfn.CUBEVALUE(Cube,Date,#REF!,#REF!,Ahuz_BaFoal)</f>
        <v>#REF!</v>
      </c>
      <c r="C6" s="24">
        <v>0.17</v>
      </c>
      <c r="D6" s="24"/>
      <c r="E6" s="29"/>
      <c r="F6" s="29"/>
      <c r="G6" s="27" t="s">
        <v>11</v>
      </c>
    </row>
    <row r="7" spans="1:7" s="2" customFormat="1" ht="30" collapsed="1">
      <c r="A7" s="30" t="s">
        <v>33</v>
      </c>
      <c r="B7" s="31">
        <v>0.327583602518632</v>
      </c>
      <c r="C7" s="32">
        <v>0.32</v>
      </c>
      <c r="D7" s="31" t="s">
        <v>12</v>
      </c>
      <c r="E7" s="33">
        <v>0.26</v>
      </c>
      <c r="F7" s="33">
        <v>0.38</v>
      </c>
      <c r="G7" s="34" t="s">
        <v>13</v>
      </c>
    </row>
    <row r="8" spans="1:7" s="2" customFormat="1" ht="15">
      <c r="A8" s="35" t="s">
        <v>14</v>
      </c>
      <c r="B8" s="36">
        <f>_xlfn.COMPOUNDVALUE(1)</f>
        <v>0.0849424321379702</v>
      </c>
      <c r="C8" s="32">
        <v>0.08</v>
      </c>
      <c r="D8" s="32" t="s">
        <v>15</v>
      </c>
      <c r="E8" s="33">
        <v>0.03</v>
      </c>
      <c r="F8" s="33">
        <v>0.13</v>
      </c>
      <c r="G8" s="27" t="s">
        <v>16</v>
      </c>
    </row>
    <row r="9" spans="1:7" s="2" customFormat="1" ht="15" hidden="1" outlineLevel="1">
      <c r="A9" s="37" t="s">
        <v>17</v>
      </c>
      <c r="B9" s="31"/>
      <c r="C9" s="32"/>
      <c r="D9" s="32"/>
      <c r="E9" s="33" t="s">
        <v>32</v>
      </c>
      <c r="F9" s="33" t="s">
        <v>32</v>
      </c>
      <c r="G9" s="27"/>
    </row>
    <row r="10" spans="1:7" ht="15" hidden="1" outlineLevel="1">
      <c r="A10" s="38" t="s">
        <v>18</v>
      </c>
      <c r="B10" s="39">
        <f>_xlfn.COMPOUNDVALUE(2)</f>
        <v>0.3382171682701299</v>
      </c>
      <c r="C10" s="40">
        <v>0.35</v>
      </c>
      <c r="D10" s="40"/>
      <c r="E10" s="33" t="s">
        <v>32</v>
      </c>
      <c r="F10" s="33" t="s">
        <v>32</v>
      </c>
      <c r="G10" s="27" t="s">
        <v>19</v>
      </c>
    </row>
    <row r="11" spans="1:7" ht="15" hidden="1" outlineLevel="1">
      <c r="A11" s="38" t="s">
        <v>20</v>
      </c>
      <c r="B11" s="39">
        <f>_xlfn.COMPOUNDVALUE(3)</f>
        <v>0.0710029257938681</v>
      </c>
      <c r="C11" s="40">
        <v>0.07</v>
      </c>
      <c r="D11" s="40"/>
      <c r="E11" s="33" t="s">
        <v>32</v>
      </c>
      <c r="F11" s="33" t="s">
        <v>32</v>
      </c>
      <c r="G11" s="27" t="s">
        <v>21</v>
      </c>
    </row>
    <row r="12" spans="1:7" s="2" customFormat="1" ht="36" customHeight="1" collapsed="1">
      <c r="A12" s="41" t="s">
        <v>34</v>
      </c>
      <c r="B12" s="31">
        <v>0.40922009406399795</v>
      </c>
      <c r="C12" s="32">
        <v>0.42</v>
      </c>
      <c r="D12" s="31" t="s">
        <v>12</v>
      </c>
      <c r="E12" s="33">
        <v>0.36</v>
      </c>
      <c r="F12" s="33">
        <v>0.48</v>
      </c>
      <c r="G12" s="34" t="s">
        <v>22</v>
      </c>
    </row>
    <row r="13" spans="1:7" ht="15">
      <c r="A13" s="35" t="s">
        <v>23</v>
      </c>
      <c r="B13" s="36">
        <f>_xlfn.COMPOUNDVALUE(4)</f>
        <v>0.062054609719752775</v>
      </c>
      <c r="C13" s="32">
        <v>0.06</v>
      </c>
      <c r="D13" s="32" t="s">
        <v>15</v>
      </c>
      <c r="E13" s="33">
        <v>0.009999999999999995</v>
      </c>
      <c r="F13" s="33">
        <v>0.11</v>
      </c>
      <c r="G13" s="27" t="s">
        <v>24</v>
      </c>
    </row>
    <row r="14" spans="1:7" ht="15" customHeight="1" hidden="1" outlineLevel="1">
      <c r="A14" s="35" t="s">
        <v>26</v>
      </c>
      <c r="B14" s="24"/>
      <c r="C14" s="40"/>
      <c r="D14" s="40"/>
      <c r="E14" s="33" t="s">
        <v>32</v>
      </c>
      <c r="F14" s="33" t="s">
        <v>32</v>
      </c>
      <c r="G14" s="42"/>
    </row>
    <row r="15" spans="1:7" ht="15" customHeight="1" hidden="1" outlineLevel="1">
      <c r="A15" s="38" t="s">
        <v>27</v>
      </c>
      <c r="B15" s="39">
        <f>_xlfn.COMPOUNDVALUE(5)</f>
        <v>0.004641544307791598</v>
      </c>
      <c r="C15" s="40">
        <v>0.01</v>
      </c>
      <c r="D15" s="40"/>
      <c r="E15" s="33" t="s">
        <v>32</v>
      </c>
      <c r="F15" s="33" t="s">
        <v>32</v>
      </c>
      <c r="G15" s="42"/>
    </row>
    <row r="16" spans="1:7" ht="15" customHeight="1" hidden="1" outlineLevel="1">
      <c r="A16" s="28" t="s">
        <v>28</v>
      </c>
      <c r="B16" s="39">
        <f>_xlfn.COMPOUNDVALUE(6)</f>
        <v>0.041007898182499676</v>
      </c>
      <c r="C16" s="40">
        <v>0.04</v>
      </c>
      <c r="D16" s="40"/>
      <c r="E16" s="33" t="s">
        <v>32</v>
      </c>
      <c r="F16" s="33" t="s">
        <v>32</v>
      </c>
      <c r="G16" s="42"/>
    </row>
    <row r="17" spans="1:7" ht="15" customHeight="1" hidden="1" outlineLevel="1">
      <c r="A17" s="38" t="s">
        <v>25</v>
      </c>
      <c r="B17" s="43">
        <f>_xlfn.COMPOUNDVALUE(7)</f>
        <v>0.04119588518968357</v>
      </c>
      <c r="C17" s="40">
        <v>0.05</v>
      </c>
      <c r="D17" s="32"/>
      <c r="E17" s="33"/>
      <c r="F17" s="33"/>
      <c r="G17" s="42"/>
    </row>
    <row r="18" spans="1:8" s="2" customFormat="1" ht="30.75" customHeight="1" collapsed="1">
      <c r="A18" s="44" t="s">
        <v>35</v>
      </c>
      <c r="B18" s="31">
        <v>0.0868</v>
      </c>
      <c r="C18" s="32">
        <v>0.1</v>
      </c>
      <c r="D18" s="32" t="s">
        <v>15</v>
      </c>
      <c r="E18" s="33">
        <v>0.05</v>
      </c>
      <c r="F18" s="33">
        <v>0.15000000000000002</v>
      </c>
      <c r="G18" s="34" t="s">
        <v>29</v>
      </c>
      <c r="H18" s="6"/>
    </row>
    <row r="19" spans="1:7" ht="15">
      <c r="A19" s="37" t="s">
        <v>40</v>
      </c>
      <c r="B19" s="36">
        <v>0.0294</v>
      </c>
      <c r="C19" s="32">
        <v>0.02</v>
      </c>
      <c r="D19" s="32" t="s">
        <v>15</v>
      </c>
      <c r="E19" s="33">
        <v>0</v>
      </c>
      <c r="F19" s="33">
        <v>0.07</v>
      </c>
      <c r="G19" s="34" t="s">
        <v>39</v>
      </c>
    </row>
    <row r="20" spans="1:7" s="2" customFormat="1" ht="15">
      <c r="A20" s="35" t="s">
        <v>30</v>
      </c>
      <c r="B20" s="32">
        <v>0.9999999999999996</v>
      </c>
      <c r="C20" s="32">
        <v>1.0000000000000002</v>
      </c>
      <c r="D20" s="32"/>
      <c r="E20" s="33" t="s">
        <v>32</v>
      </c>
      <c r="F20" s="33" t="s">
        <v>32</v>
      </c>
      <c r="G20" s="27"/>
    </row>
    <row r="21" spans="1:9" s="2" customFormat="1" ht="15">
      <c r="A21" s="35" t="s">
        <v>31</v>
      </c>
      <c r="B21" s="36">
        <f>_xlfn.COMPOUNDVALUE(8)</f>
        <v>0.15740753337282315</v>
      </c>
      <c r="C21" s="45">
        <v>0.17</v>
      </c>
      <c r="D21" s="31" t="s">
        <v>12</v>
      </c>
      <c r="E21" s="33">
        <v>0.11000000000000001</v>
      </c>
      <c r="F21" s="33">
        <v>0.23</v>
      </c>
      <c r="G21" s="46"/>
      <c r="I21" s="6"/>
    </row>
    <row r="22" spans="1:7" ht="15.75" customHeight="1">
      <c r="A22" s="47"/>
      <c r="B22" s="48"/>
      <c r="C22" s="49"/>
      <c r="D22" s="49"/>
      <c r="E22" s="50"/>
      <c r="F22" s="50"/>
      <c r="G22" s="50"/>
    </row>
    <row r="23" spans="1:7" ht="14.25" customHeight="1">
      <c r="A23" s="51" t="s">
        <v>36</v>
      </c>
      <c r="B23" s="51"/>
      <c r="C23" s="51"/>
      <c r="D23" s="51"/>
      <c r="E23" s="51"/>
      <c r="F23" s="51"/>
      <c r="G23" s="50"/>
    </row>
    <row r="24" spans="1:7" ht="14.25">
      <c r="A24" s="52" t="s">
        <v>41</v>
      </c>
      <c r="B24" s="53"/>
      <c r="C24" s="54"/>
      <c r="D24" s="54"/>
      <c r="E24" s="55"/>
      <c r="F24" s="55"/>
      <c r="G24" s="54"/>
    </row>
    <row r="25" spans="1:7" ht="14.25">
      <c r="A25" s="56" t="s">
        <v>42</v>
      </c>
      <c r="B25" s="53"/>
      <c r="C25" s="54"/>
      <c r="D25" s="54"/>
      <c r="E25" s="55"/>
      <c r="F25" s="55"/>
      <c r="G25" s="54"/>
    </row>
  </sheetData>
  <sheetProtection password="B3E1" sheet="1" objects="1" scenarios="1"/>
  <mergeCells count="5">
    <mergeCell ref="A1:G1"/>
    <mergeCell ref="E2:F2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MenoraMivt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מדי שי</dc:creator>
  <cp:keywords/>
  <dc:description/>
  <cp:lastModifiedBy>מדי שי</cp:lastModifiedBy>
  <cp:lastPrinted>2012-01-26T10:08:00Z</cp:lastPrinted>
  <dcterms:created xsi:type="dcterms:W3CDTF">2012-01-10T13:56:09Z</dcterms:created>
  <dcterms:modified xsi:type="dcterms:W3CDTF">2012-01-30T08:41:39Z</dcterms:modified>
  <cp:category/>
  <cp:version/>
  <cp:contentType/>
  <cp:contentStatus/>
</cp:coreProperties>
</file>